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'doc1'!$A$1:$E$130</definedName>
  </definedNames>
  <calcPr fullCalcOnLoad="1"/>
</workbook>
</file>

<file path=xl/sharedStrings.xml><?xml version="1.0" encoding="utf-8"?>
<sst xmlns="http://schemas.openxmlformats.org/spreadsheetml/2006/main" count="167" uniqueCount="136">
  <si>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</si>
  <si>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</si>
  <si>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</si>
  <si>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</si>
  <si>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</si>
  <si>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</si>
  <si>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</si>
  <si>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</si>
  <si>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</si>
  <si>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</si>
  <si>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</si>
  <si>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</si>
  <si>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</si>
  <si>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</si>
  <si>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</si>
  <si>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</si>
  <si>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</si>
  <si>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801</t>
  </si>
  <si>
    <t>Oświata i wychowanie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</si>
  <si>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</si>
  <si>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</si>
  <si>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</si>
  <si>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</si>
  <si>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</si>
  <si>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</si>
  <si>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</si>
  <si>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</si>
  <si>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</si>
  <si>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854</t>
  </si>
  <si>
    <t>Edukacyjna opieka wychowawcza</t>
  </si>
  <si>
    <t>85406</t>
  </si>
  <si>
    <t>Poradnie psychologiczno-pedagogiczne, w tym poradnie specjalistyczne</t>
  </si>
  <si>
    <t>921</t>
  </si>
  <si>
    <t>Kultura i ochrona dziedzictwa narodowego</t>
  </si>
  <si>
    <t>92120</t>
  </si>
  <si>
    <t>Ochrona zabytków i opieka nad zabytkami</t>
  </si>
  <si>
    <t>Razem</t>
  </si>
  <si>
    <t>Rozwój elektronicznej administracji w samorządach województwa mazowieckiego wspomagającej niwelowanie dwudzielności potencjału województwa</t>
  </si>
  <si>
    <t>Plan</t>
  </si>
  <si>
    <t>Nazwa zadania</t>
  </si>
  <si>
    <t>Dotacja dla SZPZOZ na dofinasnowanie zakupów sprzętu specjalistycznego, modernizację oddziałów szpitalnych i rozbudowę obiektu</t>
  </si>
  <si>
    <t>85218</t>
  </si>
  <si>
    <t>Powiatowe centra pomocy rodzinie</t>
  </si>
  <si>
    <t>900</t>
  </si>
  <si>
    <t>Gospodarka komunalna i ochrona środowiska</t>
  </si>
  <si>
    <t>Budowa nowego śladu drogi 635 od węzła Czarna do skrzyżowania z trasą S8</t>
  </si>
  <si>
    <t>Przebudowa ul. Lipińskiej w Wołominie</t>
  </si>
  <si>
    <t>Dotacja dla gm. Ząbki na realizację zadania z zakresu powiatowych dróg publicznych na terenie gm. Ząbki</t>
  </si>
  <si>
    <t>630</t>
  </si>
  <si>
    <t>Turystyka</t>
  </si>
  <si>
    <t>63003</t>
  </si>
  <si>
    <t>Zadania w zakresie upowszechniania turystyki</t>
  </si>
  <si>
    <t>Turystyczne zagospodarowanie doliny Bugu</t>
  </si>
  <si>
    <t>85201</t>
  </si>
  <si>
    <t>Placówki opiekuńczo-wychowawcze</t>
  </si>
  <si>
    <t>85202</t>
  </si>
  <si>
    <t>Domy pomocy społecznej</t>
  </si>
  <si>
    <t>853</t>
  </si>
  <si>
    <t>Pozostałe zadania w zakresie polityki społecznej</t>
  </si>
  <si>
    <t>85395</t>
  </si>
  <si>
    <t>Zakup zestawów komputerowych w PPP Tłuszcz</t>
  </si>
  <si>
    <t>90095</t>
  </si>
  <si>
    <t xml:space="preserve">Adaptacja zabytkowego pałacu w Chrzęsnem na cele edukacyjno-kulturalne </t>
  </si>
  <si>
    <t>Zakupy inwestycyjne dla Starostwa Powiatowego, w tym programy komputerowe i sprzęt komputerowy</t>
  </si>
  <si>
    <t>Wyposażenie Domu Dziecka w Równem w instalację solarną</t>
  </si>
  <si>
    <t>Zakup samochodu do transportu osób niepełnosprawnych dla Domu Pomocy Społecznej w Zielonce</t>
  </si>
  <si>
    <t>Plan wydatków majątkowych na rok 2013</t>
  </si>
  <si>
    <t>Przebudowa ciągu drogi 4314W Turów-Leśniakowizna, gm. Wołomin</t>
  </si>
  <si>
    <t>Budowa chodnika Urle-Borzymy, gm. Jadów (kontynuacja)</t>
  </si>
  <si>
    <t>Budowa odwodnienia w Guzowatce, gm. Dąbrówka</t>
  </si>
  <si>
    <t>Budowa chodnika w Zaścieniach, gm. Dąbrówka</t>
  </si>
  <si>
    <t>Budowa chodnika we wsi Dzięcioły (kontynuacja), gm. Tłuszcz</t>
  </si>
  <si>
    <t>Adaptacja budynków po warsztatach na potrzeby Centrum Kształcenia Zawodowego w Zespole Szkół w Tłuszczu</t>
  </si>
  <si>
    <t xml:space="preserve">Projekt i budowa Powiatowego Ośrodka Wsparcia i Rehabilitacji w Wołominie ul. Broniewskiego </t>
  </si>
  <si>
    <t>Budowa chodnika rondo Kury-Stryjki, gm. Tłuszcz</t>
  </si>
  <si>
    <t>Zakup samochodów dostawczych</t>
  </si>
  <si>
    <t>Budowa chodnika w Postoliskach, gm. Tłuszcz</t>
  </si>
  <si>
    <t>Dokończenie drogi w miejscowości Adampol, gm. Jadów</t>
  </si>
  <si>
    <t>Modernizacja części drogi Kuligów-Józefów-Kowalicha-Marianów, gm. Dąbrówka</t>
  </si>
  <si>
    <t>Przebudowa ciągu ulic Załuskiego, Zagańczyka, Mareckiej i Szerokiej w Kobyłce, gm. Kobyłka</t>
  </si>
  <si>
    <t>Budowa chodnika we wsi Myszadła gm. Jadów</t>
  </si>
  <si>
    <t>Modernizacja budynku ZSTZ Radzymin, w tym zakup i montaż solarów</t>
  </si>
  <si>
    <t>Dotacja dla gminy Dąbrówka na wykonanie chodnika w miejscowości Guzowatka</t>
  </si>
  <si>
    <t>Zakupy inwestycyjne w ramach projektu "Okno na świat" PCPR w Wołominie, w tym telewizory LCD, DVD, sprzęt grająco-nagłaśniający, mikrofony i kioski internetowe</t>
  </si>
  <si>
    <t>Modernizacja i utworzenie urządzeń ochrony przeciwpowodziowej (dokumentacja projektowa dotycząca realizacji polderów przeciwpowodziowych)</t>
  </si>
  <si>
    <t>Budowa ul. Willowej w Duczkach, gm. Wołomin</t>
  </si>
  <si>
    <t>Przebudowa ul. Żymirskiego w Klembowie. Kontynuacja przebudowy do drogi wojewódzkiej 634 w miejscowości Ostrówek</t>
  </si>
  <si>
    <t>Rozbudowa drogi powiatowej Nr 4351W Zabraniec-Okuniew (projekt)</t>
  </si>
  <si>
    <t>Zakup samochodu osobowego dla Starostwa Powiatowego w Wołominie</t>
  </si>
  <si>
    <t>85295</t>
  </si>
  <si>
    <t>Przebudowa mostu w Starym Dybowie, gm Radzymin</t>
  </si>
  <si>
    <t xml:space="preserve">Zakup drukarki komputerowej do realizacji                                               "Programu TAK Rodzina" </t>
  </si>
  <si>
    <t>Projekt przebudowy ul. Kochanowskiego i Drewnickiej w Ząbkach</t>
  </si>
  <si>
    <t>92113</t>
  </si>
  <si>
    <t>Centra kultury i sztuki</t>
  </si>
  <si>
    <t>Przebudowa drogi powiatowej relacji Helenów-Cisówka                                          gm. Poświętne (projekt)</t>
  </si>
  <si>
    <t>Remont mostu w miejscowości Jadów</t>
  </si>
  <si>
    <t>Przebudowa skrzyżowania w Międzylesiu, gmina Poświętne</t>
  </si>
  <si>
    <t>Budowa drogi Miąse-Franciszków-Międzyleś-Papiernia, gmina Poświętne</t>
  </si>
  <si>
    <t>Modernizacja ulic Lipowej i Wolności w Zielonce, gmina Zielonka</t>
  </si>
  <si>
    <t>Modernizacja skrzyżowań w ul. Wileńskiej, gmina Wołomin</t>
  </si>
  <si>
    <t>Budowa ronda w Zagościńcu na skrzyżowaniu ulic 100-Lecia, Podmiejskiej, Armii Krajowej, gmina Wołomin</t>
  </si>
  <si>
    <t>80102</t>
  </si>
  <si>
    <t>Szkoły podstawowe specjalne</t>
  </si>
  <si>
    <t>Budowa placu rekreacyjnego przy ZSS w Ostrówku</t>
  </si>
  <si>
    <t>Dotacja dla Szpitala Powiatowego SZPZOZ. Budowa lądowiska dla Szpitala</t>
  </si>
  <si>
    <t>Dotacja dla gminy Jadów na modernizację nawierzchni dróg powiatowych w Urlach</t>
  </si>
  <si>
    <t>Prace modernizacyjne w Domu Dziecka w Równem</t>
  </si>
  <si>
    <t>Poprawa bezpieczeństwa na drogach powiatowych w pobliżu placówek oświatowych</t>
  </si>
  <si>
    <t>Adaptacja budynków po warsztatach na potrzeby Centrum Kształcenia Zawodowego w Zespole Szkół w Tłuszczu - pierwsze wyposażenie</t>
  </si>
  <si>
    <t>Modernizacja drogi powiatowej Nr 4346W relacji Strachówka-Rozalin</t>
  </si>
  <si>
    <t>754</t>
  </si>
  <si>
    <t>75421</t>
  </si>
  <si>
    <t>Bezpieczeństwo publiczne i ochrona przeciwpożarowa</t>
  </si>
  <si>
    <t>Zarządzanie kryzysowe</t>
  </si>
  <si>
    <t>Adaptacja strychu na sale lekcyjne w ZSS w Ostrówku</t>
  </si>
  <si>
    <t>Adaptacja pomieszczeń na pracownie energetyki odnawialnej w ZS w Zielonce</t>
  </si>
  <si>
    <t>Modernizacja dachu na budynku ZS w Wołominie</t>
  </si>
  <si>
    <t>Zakup zintegrowanej łączności radiotelefonicznej dla potrzeb zarządzania kryzysowego - zakup rejestratora rozmów</t>
  </si>
  <si>
    <t>60016</t>
  </si>
  <si>
    <t>Drogi publiczne gminne</t>
  </si>
  <si>
    <t>Pomoc finansowa w formie dotacji celowej dla gminy Wołomin przeznaczona na budowę odwodnienia w ul. Miłej i Krótkiej w Duczkachi</t>
  </si>
  <si>
    <t>Projekt przebudowy ul. Szpitalnej w Ząbkach, gmina Ząbki</t>
  </si>
  <si>
    <t>Zakup sprzętu komputerowego dla ZSE w Wołominie</t>
  </si>
  <si>
    <t>Budowa odwodnienia w ul. Spacerowej w Słupnie, gm Radzymin</t>
  </si>
  <si>
    <t>Budowa chodnika w ul. Korczaka w Radzyminie</t>
  </si>
  <si>
    <t>75410</t>
  </si>
  <si>
    <t>Komendy wojewódzkie Państwowej Straży Pożarnej</t>
  </si>
  <si>
    <t>Wpłaty jednostek na państwowy fundusz celowy na finansowanie lub dofinansowanie zadań inwestycyjnych</t>
  </si>
  <si>
    <t>Wpłata na fundusz wsparcia Państwowej Straży Pożarnej przeznaczona na zakup kamery termomwizyjnej dla Komendy Powiatowej Straży Pożarnej</t>
  </si>
  <si>
    <t>Zakup zestawów komputerowych dla DPS w Radzyminie</t>
  </si>
  <si>
    <t>Projekt przebudowy ul. Piłsudskiego i Radzymińskiej oraz zakup nieruchomości pod modernizację drogi w ul. Piłsudskiego w Wołominie</t>
  </si>
  <si>
    <t>Budowa chodnika w miejscowości Zabraniec (na odcinku Zabraniec-Trzcinka)</t>
  </si>
  <si>
    <t>Dotacja dla Szpitala Powiatowego w Wołomnie na zakup sprzętu specjalistycznego dla Oddziału Ginekologiczno-Położniczego</t>
  </si>
  <si>
    <t>Budowa zapasowego źródła wody dla Domu Dziecka w Równem</t>
  </si>
  <si>
    <t>Dotacja inwestycyjna na wykonanie prac inwestycyjnych w Centrum Dziedzictwa i Twórczości w Wołominie ul. Orwida 20 - rozbudowa siedziby obejmująca pomieszczenia szatni i garderoby dla artystów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</si>
</sst>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.25"/>
      <color indexed="8"/>
      <name val="Arial"/>
      <family val="2"/>
    </font>
    <font>
      <b/>
      <sz val="9"/>
      <color indexed="8"/>
      <name val="Arial"/>
      <family val="2"/>
    </font>
    <font>
      <sz val="8.25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.2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.25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8.2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i/>
      <sz val="8.25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9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47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9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51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52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48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7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48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4" fontId="51" fillId="36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4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48" fillId="37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47" fillId="37" borderId="14" xfId="0" applyNumberFormat="1" applyFont="1" applyFill="1" applyBorder="1" applyAlignment="1" applyProtection="1">
      <alignment horizontal="center" vertical="center" wrapText="1"/>
      <protection locked="0"/>
    </xf>
    <xf numFmtId="4" fontId="52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47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47" fillId="38" borderId="14" xfId="0" applyNumberFormat="1" applyFont="1" applyFill="1" applyBorder="1" applyAlignment="1" applyProtection="1">
      <alignment horizontal="center" vertical="center" wrapText="1"/>
      <protection locked="0"/>
    </xf>
    <xf numFmtId="4" fontId="48" fillId="38" borderId="12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48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7" borderId="16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7" xfId="0" applyNumberFormat="1" applyFont="1" applyFill="1" applyBorder="1" applyAlignment="1" applyProtection="1">
      <alignment horizontal="left"/>
      <protection locked="0"/>
    </xf>
    <xf numFmtId="49" fontId="50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0" fillId="36" borderId="16" xfId="0" applyNumberFormat="1" applyFont="1" applyFill="1" applyBorder="1" applyAlignment="1" applyProtection="1">
      <alignment horizontal="left" vertical="center" wrapText="1"/>
      <protection locked="0"/>
    </xf>
    <xf numFmtId="49" fontId="50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54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54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47" fillId="38" borderId="16" xfId="0" applyNumberFormat="1" applyFont="1" applyFill="1" applyBorder="1" applyAlignment="1" applyProtection="1">
      <alignment horizontal="left" vertical="center" wrapText="1"/>
      <protection locked="0"/>
    </xf>
    <xf numFmtId="49" fontId="47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50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6" xfId="0" applyNumberFormat="1" applyFont="1" applyFill="1" applyBorder="1" applyAlignment="1" applyProtection="1">
      <alignment horizontal="left" vertical="center" wrapText="1"/>
      <protection locked="0"/>
    </xf>
    <xf numFmtId="49" fontId="47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50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47" fillId="36" borderId="16" xfId="0" applyNumberFormat="1" applyFont="1" applyFill="1" applyBorder="1" applyAlignment="1" applyProtection="1">
      <alignment horizontal="left" vertical="center" wrapText="1"/>
      <protection locked="0"/>
    </xf>
    <xf numFmtId="0" fontId="55" fillId="39" borderId="17" xfId="0" applyNumberFormat="1" applyFont="1" applyFill="1" applyBorder="1" applyAlignment="1" applyProtection="1">
      <alignment horizontal="left" vertical="center" wrapText="1"/>
      <protection locked="0"/>
    </xf>
    <xf numFmtId="49" fontId="50" fillId="37" borderId="17" xfId="0" applyNumberFormat="1" applyFont="1" applyFill="1" applyBorder="1" applyAlignment="1" applyProtection="1">
      <alignment horizontal="left" vertical="center" wrapText="1"/>
      <protection locked="0"/>
    </xf>
    <xf numFmtId="49" fontId="4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3" fillId="40" borderId="17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NumberFormat="1" applyFont="1" applyFill="1" applyBorder="1" applyAlignment="1" applyProtection="1">
      <alignment horizontal="left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3" fillId="39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50" fillId="37" borderId="20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21" xfId="0" applyNumberFormat="1" applyFont="1" applyFill="1" applyBorder="1" applyAlignment="1" applyProtection="1">
      <alignment horizontal="left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3"/>
  <sheetViews>
    <sheetView showGridLines="0" tabSelected="1" view="pageLayout" workbookViewId="0" topLeftCell="A1">
      <selection activeCell="B2" sqref="B2:B3"/>
    </sheetView>
  </sheetViews>
  <sheetFormatPr defaultColWidth="9.33203125" defaultRowHeight="12.75"/>
  <cols>
    <col min="1" max="1" width="8.33203125" style="0" customWidth="1"/>
    <col min="2" max="2" width="10.33203125" style="0" customWidth="1"/>
    <col min="3" max="3" width="9.83203125" style="0" customWidth="1"/>
    <col min="4" max="4" width="49.5" style="0" customWidth="1"/>
    <col min="5" max="5" width="22.33203125" style="4" customWidth="1"/>
    <col min="6" max="6" width="21.83203125" style="0" customWidth="1"/>
  </cols>
  <sheetData>
    <row r="1" spans="1:5" ht="16.5" customHeight="1">
      <c r="A1" s="72" t="s">
        <v>66</v>
      </c>
      <c r="B1" s="72"/>
      <c r="C1" s="72"/>
      <c r="D1" s="72"/>
      <c r="E1" s="72"/>
    </row>
    <row r="2" spans="1:6" ht="9" customHeight="1">
      <c r="A2" s="69" t="s">
        <v>0</v>
      </c>
      <c r="B2" s="69" t="s">
        <v>1</v>
      </c>
      <c r="C2" s="76" t="s">
        <v>39</v>
      </c>
      <c r="D2" s="77"/>
      <c r="E2" s="73" t="s">
        <v>38</v>
      </c>
      <c r="F2" s="1"/>
    </row>
    <row r="3" spans="1:6" ht="18.75" customHeight="1">
      <c r="A3" s="75"/>
      <c r="B3" s="75"/>
      <c r="C3" s="78"/>
      <c r="D3" s="79"/>
      <c r="E3" s="74"/>
      <c r="F3" s="1"/>
    </row>
    <row r="4" spans="1:8" ht="24" customHeight="1">
      <c r="A4" s="5" t="s">
        <v>2</v>
      </c>
      <c r="B4" s="5"/>
      <c r="C4" s="51" t="s">
        <v>3</v>
      </c>
      <c r="D4" s="52"/>
      <c r="E4" s="6">
        <f>SUM(E5+E47)</f>
        <v>18621582</v>
      </c>
      <c r="H4" s="2"/>
    </row>
    <row r="5" spans="1:5" ht="21" customHeight="1">
      <c r="A5" s="7"/>
      <c r="B5" s="8" t="s">
        <v>4</v>
      </c>
      <c r="C5" s="47" t="s">
        <v>5</v>
      </c>
      <c r="D5" s="48"/>
      <c r="E5" s="9">
        <f>SUM(E6+E41+E43)</f>
        <v>18321582</v>
      </c>
    </row>
    <row r="6" spans="1:5" ht="22.5" customHeight="1">
      <c r="A6" s="10"/>
      <c r="B6" s="10"/>
      <c r="C6" s="49" t="s">
        <v>6</v>
      </c>
      <c r="D6" s="50"/>
      <c r="E6" s="11">
        <f>SUM(E7:E38)</f>
        <v>16376322</v>
      </c>
    </row>
    <row r="7" spans="1:9" ht="17.25" customHeight="1">
      <c r="A7" s="10"/>
      <c r="B7" s="10"/>
      <c r="C7" s="42" t="s">
        <v>68</v>
      </c>
      <c r="D7" s="71"/>
      <c r="E7" s="23">
        <v>215000</v>
      </c>
      <c r="I7" s="3"/>
    </row>
    <row r="8" spans="1:9" ht="18" customHeight="1">
      <c r="A8" s="35"/>
      <c r="B8" s="35"/>
      <c r="C8" s="42" t="s">
        <v>125</v>
      </c>
      <c r="D8" s="45"/>
      <c r="E8" s="23">
        <v>600000</v>
      </c>
      <c r="I8" s="3"/>
    </row>
    <row r="9" spans="1:9" ht="18" customHeight="1">
      <c r="A9" s="10"/>
      <c r="B9" s="10"/>
      <c r="C9" s="42" t="s">
        <v>70</v>
      </c>
      <c r="D9" s="55"/>
      <c r="E9" s="12">
        <v>120000</v>
      </c>
      <c r="I9" s="3"/>
    </row>
    <row r="10" spans="1:9" ht="18" customHeight="1">
      <c r="A10" s="10"/>
      <c r="B10" s="10"/>
      <c r="C10" s="42" t="s">
        <v>71</v>
      </c>
      <c r="D10" s="55"/>
      <c r="E10" s="12">
        <v>218474</v>
      </c>
      <c r="I10" s="3"/>
    </row>
    <row r="11" spans="1:9" ht="18" customHeight="1">
      <c r="A11" s="10"/>
      <c r="B11" s="10"/>
      <c r="C11" s="42" t="s">
        <v>74</v>
      </c>
      <c r="D11" s="53"/>
      <c r="E11" s="12">
        <v>200000</v>
      </c>
      <c r="I11" s="3"/>
    </row>
    <row r="12" spans="1:5" ht="18" customHeight="1">
      <c r="A12" s="10"/>
      <c r="B12" s="10"/>
      <c r="C12" s="42" t="s">
        <v>76</v>
      </c>
      <c r="D12" s="53"/>
      <c r="E12" s="12">
        <v>155763</v>
      </c>
    </row>
    <row r="13" spans="1:5" ht="27" customHeight="1">
      <c r="A13" s="10"/>
      <c r="B13" s="10"/>
      <c r="C13" s="42" t="s">
        <v>45</v>
      </c>
      <c r="D13" s="53"/>
      <c r="E13" s="12">
        <v>312000</v>
      </c>
    </row>
    <row r="14" spans="1:5" ht="18" customHeight="1">
      <c r="A14" s="10"/>
      <c r="B14" s="10"/>
      <c r="C14" s="42" t="s">
        <v>69</v>
      </c>
      <c r="D14" s="68"/>
      <c r="E14" s="23">
        <v>416000</v>
      </c>
    </row>
    <row r="15" spans="1:5" ht="18" customHeight="1">
      <c r="A15" s="10"/>
      <c r="B15" s="10"/>
      <c r="C15" s="42" t="s">
        <v>85</v>
      </c>
      <c r="D15" s="68"/>
      <c r="E15" s="23">
        <v>1200000</v>
      </c>
    </row>
    <row r="16" spans="1:5" ht="18" customHeight="1">
      <c r="A16" s="10"/>
      <c r="B16" s="10"/>
      <c r="C16" s="42" t="s">
        <v>77</v>
      </c>
      <c r="D16" s="53"/>
      <c r="E16" s="12">
        <f>115000+50000</f>
        <v>165000</v>
      </c>
    </row>
    <row r="17" spans="1:5" ht="27" customHeight="1">
      <c r="A17" s="10"/>
      <c r="B17" s="10"/>
      <c r="C17" s="42" t="s">
        <v>78</v>
      </c>
      <c r="D17" s="53"/>
      <c r="E17" s="12">
        <v>500000</v>
      </c>
    </row>
    <row r="18" spans="1:5" ht="16.5" customHeight="1">
      <c r="A18" s="10"/>
      <c r="B18" s="10"/>
      <c r="C18" s="42" t="s">
        <v>80</v>
      </c>
      <c r="D18" s="55"/>
      <c r="E18" s="12">
        <v>19557</v>
      </c>
    </row>
    <row r="19" spans="1:5" ht="37.5" customHeight="1">
      <c r="A19" s="10"/>
      <c r="B19" s="10"/>
      <c r="C19" s="42" t="s">
        <v>131</v>
      </c>
      <c r="D19" s="53"/>
      <c r="E19" s="12">
        <f>139000+39200</f>
        <v>178200</v>
      </c>
    </row>
    <row r="20" spans="1:5" ht="17.25" customHeight="1">
      <c r="A20" s="10"/>
      <c r="B20" s="10"/>
      <c r="C20" s="42" t="s">
        <v>67</v>
      </c>
      <c r="D20" s="53"/>
      <c r="E20" s="12">
        <v>180000</v>
      </c>
    </row>
    <row r="21" spans="1:5" ht="30" customHeight="1">
      <c r="A21" s="10"/>
      <c r="B21" s="10"/>
      <c r="C21" s="42" t="s">
        <v>79</v>
      </c>
      <c r="D21" s="55"/>
      <c r="E21" s="12">
        <v>1929000</v>
      </c>
    </row>
    <row r="22" spans="1:5" ht="16.5" customHeight="1">
      <c r="A22" s="10"/>
      <c r="B22" s="10"/>
      <c r="C22" s="42" t="s">
        <v>90</v>
      </c>
      <c r="D22" s="55"/>
      <c r="E22" s="12">
        <v>3503100</v>
      </c>
    </row>
    <row r="23" spans="1:5" ht="16.5" customHeight="1">
      <c r="A23" s="10"/>
      <c r="B23" s="10"/>
      <c r="C23" s="42" t="s">
        <v>46</v>
      </c>
      <c r="D23" s="55"/>
      <c r="E23" s="12">
        <v>3190000</v>
      </c>
    </row>
    <row r="24" spans="1:5" ht="30" customHeight="1">
      <c r="A24" s="10"/>
      <c r="B24" s="10"/>
      <c r="C24" s="42" t="s">
        <v>86</v>
      </c>
      <c r="D24" s="55"/>
      <c r="E24" s="12">
        <v>1797300</v>
      </c>
    </row>
    <row r="25" spans="1:5" ht="34.5" customHeight="1">
      <c r="A25" s="10"/>
      <c r="B25" s="10"/>
      <c r="C25" s="42" t="s">
        <v>95</v>
      </c>
      <c r="D25" s="55"/>
      <c r="E25" s="12">
        <v>12669</v>
      </c>
    </row>
    <row r="26" spans="1:5" ht="22.5" customHeight="1">
      <c r="A26" s="10"/>
      <c r="B26" s="10"/>
      <c r="C26" s="42" t="s">
        <v>87</v>
      </c>
      <c r="D26" s="55"/>
      <c r="E26" s="12">
        <v>23985</v>
      </c>
    </row>
    <row r="27" spans="1:5" ht="22.5" customHeight="1">
      <c r="A27" s="10"/>
      <c r="B27" s="10"/>
      <c r="C27" s="42" t="s">
        <v>92</v>
      </c>
      <c r="D27" s="55"/>
      <c r="E27" s="12">
        <v>44895</v>
      </c>
    </row>
    <row r="28" spans="1:5" ht="24" customHeight="1">
      <c r="A28" s="10"/>
      <c r="B28" s="10"/>
      <c r="C28" s="42" t="s">
        <v>96</v>
      </c>
      <c r="D28" s="55"/>
      <c r="E28" s="12">
        <v>31000</v>
      </c>
    </row>
    <row r="29" spans="1:5" ht="21.75" customHeight="1">
      <c r="A29" s="10"/>
      <c r="B29" s="10"/>
      <c r="C29" s="42" t="s">
        <v>97</v>
      </c>
      <c r="D29" s="55"/>
      <c r="E29" s="12">
        <v>176000</v>
      </c>
    </row>
    <row r="30" spans="1:5" ht="30" customHeight="1">
      <c r="A30" s="10"/>
      <c r="B30" s="10"/>
      <c r="C30" s="42" t="s">
        <v>98</v>
      </c>
      <c r="D30" s="55"/>
      <c r="E30" s="12">
        <v>10947</v>
      </c>
    </row>
    <row r="31" spans="1:5" ht="21.75" customHeight="1">
      <c r="A31" s="10"/>
      <c r="B31" s="10"/>
      <c r="C31" s="42" t="s">
        <v>99</v>
      </c>
      <c r="D31" s="55"/>
      <c r="E31" s="12">
        <v>686700</v>
      </c>
    </row>
    <row r="32" spans="1:5" ht="18.75" customHeight="1">
      <c r="A32" s="10"/>
      <c r="B32" s="10"/>
      <c r="C32" s="42" t="s">
        <v>100</v>
      </c>
      <c r="D32" s="55"/>
      <c r="E32" s="12">
        <v>50000</v>
      </c>
    </row>
    <row r="33" spans="1:5" ht="27" customHeight="1">
      <c r="A33" s="10"/>
      <c r="B33" s="10"/>
      <c r="C33" s="42" t="s">
        <v>108</v>
      </c>
      <c r="D33" s="55"/>
      <c r="E33" s="12">
        <v>60000</v>
      </c>
    </row>
    <row r="34" spans="1:5" ht="27" customHeight="1">
      <c r="A34" s="10"/>
      <c r="B34" s="10"/>
      <c r="C34" s="42" t="s">
        <v>101</v>
      </c>
      <c r="D34" s="55"/>
      <c r="E34" s="12">
        <v>39360</v>
      </c>
    </row>
    <row r="35" spans="1:5" ht="21" customHeight="1">
      <c r="A35" s="31"/>
      <c r="B35" s="31"/>
      <c r="C35" s="42" t="s">
        <v>122</v>
      </c>
      <c r="D35" s="45"/>
      <c r="E35" s="12">
        <v>52890</v>
      </c>
    </row>
    <row r="36" spans="1:5" ht="22.5" customHeight="1">
      <c r="A36" s="32"/>
      <c r="B36" s="32"/>
      <c r="C36" s="42" t="s">
        <v>110</v>
      </c>
      <c r="D36" s="55"/>
      <c r="E36" s="12">
        <v>230000</v>
      </c>
    </row>
    <row r="37" spans="1:5" ht="22.5" customHeight="1">
      <c r="A37" s="39"/>
      <c r="B37" s="39"/>
      <c r="C37" s="42" t="s">
        <v>124</v>
      </c>
      <c r="D37" s="45"/>
      <c r="E37" s="12">
        <v>2000</v>
      </c>
    </row>
    <row r="38" spans="1:5" ht="22.5" customHeight="1">
      <c r="A38" s="38"/>
      <c r="B38" s="38"/>
      <c r="C38" s="80" t="s">
        <v>132</v>
      </c>
      <c r="D38" s="81"/>
      <c r="E38" s="12">
        <v>56482</v>
      </c>
    </row>
    <row r="39" spans="1:6" ht="16.5" customHeight="1">
      <c r="A39" s="69" t="s">
        <v>0</v>
      </c>
      <c r="B39" s="69" t="s">
        <v>1</v>
      </c>
      <c r="C39" s="69" t="s">
        <v>39</v>
      </c>
      <c r="D39" s="69"/>
      <c r="E39" s="83" t="s">
        <v>38</v>
      </c>
      <c r="F39" s="1"/>
    </row>
    <row r="40" spans="1:6" ht="18" customHeight="1">
      <c r="A40" s="75"/>
      <c r="B40" s="75"/>
      <c r="C40" s="70"/>
      <c r="D40" s="70"/>
      <c r="E40" s="84"/>
      <c r="F40" s="1"/>
    </row>
    <row r="41" spans="1:5" ht="22.5" customHeight="1">
      <c r="A41" s="10"/>
      <c r="B41" s="10"/>
      <c r="C41" s="49" t="s">
        <v>7</v>
      </c>
      <c r="D41" s="50"/>
      <c r="E41" s="11">
        <f>SUM(E42)</f>
        <v>186000</v>
      </c>
    </row>
    <row r="42" spans="1:9" ht="21" customHeight="1">
      <c r="A42" s="10"/>
      <c r="B42" s="10"/>
      <c r="C42" s="42" t="s">
        <v>75</v>
      </c>
      <c r="D42" s="53"/>
      <c r="E42" s="12">
        <v>186000</v>
      </c>
      <c r="I42" s="3"/>
    </row>
    <row r="43" spans="1:5" ht="40.5" customHeight="1">
      <c r="A43" s="10"/>
      <c r="B43" s="10"/>
      <c r="C43" s="49" t="s">
        <v>8</v>
      </c>
      <c r="D43" s="50"/>
      <c r="E43" s="11">
        <f>SUM(E44:E46)</f>
        <v>1759260</v>
      </c>
    </row>
    <row r="44" spans="1:5" ht="28.5" customHeight="1">
      <c r="A44" s="10"/>
      <c r="B44" s="10"/>
      <c r="C44" s="42" t="s">
        <v>47</v>
      </c>
      <c r="D44" s="55"/>
      <c r="E44" s="12">
        <v>1611815</v>
      </c>
    </row>
    <row r="45" spans="1:5" ht="27.75" customHeight="1">
      <c r="A45" s="10"/>
      <c r="B45" s="10"/>
      <c r="C45" s="42" t="s">
        <v>82</v>
      </c>
      <c r="D45" s="53"/>
      <c r="E45" s="12">
        <v>10000</v>
      </c>
    </row>
    <row r="46" spans="1:5" ht="27" customHeight="1">
      <c r="A46" s="10"/>
      <c r="B46" s="33"/>
      <c r="C46" s="42" t="s">
        <v>106</v>
      </c>
      <c r="D46" s="53"/>
      <c r="E46" s="12">
        <v>137445</v>
      </c>
    </row>
    <row r="47" spans="1:5" ht="27" customHeight="1">
      <c r="A47" s="7"/>
      <c r="B47" s="8" t="s">
        <v>119</v>
      </c>
      <c r="C47" s="47" t="s">
        <v>120</v>
      </c>
      <c r="D47" s="48"/>
      <c r="E47" s="9">
        <f>SUM(E48)</f>
        <v>300000</v>
      </c>
    </row>
    <row r="48" spans="1:5" ht="40.5" customHeight="1">
      <c r="A48" s="10"/>
      <c r="B48" s="10"/>
      <c r="C48" s="49" t="s">
        <v>8</v>
      </c>
      <c r="D48" s="50"/>
      <c r="E48" s="11">
        <f>SUM(E49)</f>
        <v>300000</v>
      </c>
    </row>
    <row r="49" spans="1:5" ht="37.5" customHeight="1">
      <c r="A49" s="10"/>
      <c r="B49" s="10"/>
      <c r="C49" s="42" t="s">
        <v>121</v>
      </c>
      <c r="D49" s="55"/>
      <c r="E49" s="12">
        <v>300000</v>
      </c>
    </row>
    <row r="50" spans="1:5" ht="30" customHeight="1">
      <c r="A50" s="15" t="s">
        <v>48</v>
      </c>
      <c r="B50" s="15"/>
      <c r="C50" s="66" t="s">
        <v>49</v>
      </c>
      <c r="D50" s="67"/>
      <c r="E50" s="16">
        <f>SUM(E51)</f>
        <v>273483</v>
      </c>
    </row>
    <row r="51" spans="1:5" ht="26.25" customHeight="1">
      <c r="A51" s="63"/>
      <c r="B51" s="17" t="s">
        <v>50</v>
      </c>
      <c r="C51" s="47" t="s">
        <v>51</v>
      </c>
      <c r="D51" s="85"/>
      <c r="E51" s="18">
        <f>SUM(E52)</f>
        <v>273483</v>
      </c>
    </row>
    <row r="52" spans="1:5" ht="20.25" customHeight="1">
      <c r="A52" s="82"/>
      <c r="B52" s="63"/>
      <c r="C52" s="49" t="s">
        <v>6</v>
      </c>
      <c r="D52" s="50"/>
      <c r="E52" s="12">
        <f>SUM(E53)</f>
        <v>273483</v>
      </c>
    </row>
    <row r="53" spans="1:5" ht="23.25" customHeight="1">
      <c r="A53" s="64"/>
      <c r="B53" s="64"/>
      <c r="C53" s="42" t="s">
        <v>52</v>
      </c>
      <c r="D53" s="55"/>
      <c r="E53" s="12">
        <v>273483</v>
      </c>
    </row>
    <row r="54" spans="1:5" ht="24" customHeight="1">
      <c r="A54" s="5" t="s">
        <v>9</v>
      </c>
      <c r="B54" s="5"/>
      <c r="C54" s="51" t="s">
        <v>10</v>
      </c>
      <c r="D54" s="52"/>
      <c r="E54" s="6">
        <f>SUM(E55+E59)</f>
        <v>667076</v>
      </c>
    </row>
    <row r="55" spans="1:5" ht="21" customHeight="1">
      <c r="A55" s="7"/>
      <c r="B55" s="8" t="s">
        <v>11</v>
      </c>
      <c r="C55" s="47" t="s">
        <v>12</v>
      </c>
      <c r="D55" s="48"/>
      <c r="E55" s="9">
        <f>SUM(E56)</f>
        <v>318960</v>
      </c>
    </row>
    <row r="56" spans="1:5" ht="20.25" customHeight="1">
      <c r="A56" s="10"/>
      <c r="B56" s="10"/>
      <c r="C56" s="49" t="s">
        <v>7</v>
      </c>
      <c r="D56" s="50"/>
      <c r="E56" s="11">
        <f>SUM(E57:E58)</f>
        <v>318960</v>
      </c>
    </row>
    <row r="57" spans="1:5" ht="27" customHeight="1">
      <c r="A57" s="10"/>
      <c r="B57" s="10"/>
      <c r="C57" s="42" t="s">
        <v>63</v>
      </c>
      <c r="D57" s="55"/>
      <c r="E57" s="12">
        <v>289560</v>
      </c>
    </row>
    <row r="58" spans="1:5" ht="27" customHeight="1">
      <c r="A58" s="10"/>
      <c r="B58" s="14"/>
      <c r="C58" s="42" t="s">
        <v>88</v>
      </c>
      <c r="D58" s="55"/>
      <c r="E58" s="12">
        <v>29400</v>
      </c>
    </row>
    <row r="59" spans="1:5" ht="24" customHeight="1">
      <c r="A59" s="7"/>
      <c r="B59" s="8" t="s">
        <v>13</v>
      </c>
      <c r="C59" s="47" t="s">
        <v>14</v>
      </c>
      <c r="D59" s="48"/>
      <c r="E59" s="9">
        <f>SUM(E60)</f>
        <v>348116</v>
      </c>
    </row>
    <row r="60" spans="1:5" ht="48" customHeight="1">
      <c r="A60" s="10"/>
      <c r="B60" s="10"/>
      <c r="C60" s="49" t="s">
        <v>15</v>
      </c>
      <c r="D60" s="50"/>
      <c r="E60" s="11">
        <f>SUM(E61:E62)</f>
        <v>348116</v>
      </c>
    </row>
    <row r="61" spans="1:6" ht="36.75" customHeight="1">
      <c r="A61" s="10"/>
      <c r="B61" s="10"/>
      <c r="C61" s="42" t="s">
        <v>16</v>
      </c>
      <c r="D61" s="53"/>
      <c r="E61" s="12">
        <f>412310-68332</f>
        <v>343978</v>
      </c>
      <c r="F61" s="1"/>
    </row>
    <row r="62" spans="1:6" ht="40.5" customHeight="1">
      <c r="A62" s="14"/>
      <c r="B62" s="14"/>
      <c r="C62" s="42" t="s">
        <v>37</v>
      </c>
      <c r="D62" s="43"/>
      <c r="E62" s="12">
        <f>11640-7502</f>
        <v>4138</v>
      </c>
      <c r="F62" s="1"/>
    </row>
    <row r="63" spans="1:5" ht="24" customHeight="1">
      <c r="A63" s="5" t="s">
        <v>111</v>
      </c>
      <c r="B63" s="5"/>
      <c r="C63" s="51" t="s">
        <v>113</v>
      </c>
      <c r="D63" s="52"/>
      <c r="E63" s="6">
        <f>SUM(E67+E64)</f>
        <v>55000</v>
      </c>
    </row>
    <row r="64" spans="1:5" ht="21" customHeight="1">
      <c r="A64" s="7"/>
      <c r="B64" s="8" t="s">
        <v>126</v>
      </c>
      <c r="C64" s="47" t="s">
        <v>127</v>
      </c>
      <c r="D64" s="48"/>
      <c r="E64" s="9">
        <f>SUM(E65)</f>
        <v>50000</v>
      </c>
    </row>
    <row r="65" spans="1:5" ht="27.75" customHeight="1">
      <c r="A65" s="35"/>
      <c r="B65" s="35"/>
      <c r="C65" s="49" t="s">
        <v>128</v>
      </c>
      <c r="D65" s="50"/>
      <c r="E65" s="11">
        <f>SUM(E66)</f>
        <v>50000</v>
      </c>
    </row>
    <row r="66" spans="1:5" ht="37.5" customHeight="1">
      <c r="A66" s="35"/>
      <c r="B66" s="34"/>
      <c r="C66" s="42" t="s">
        <v>129</v>
      </c>
      <c r="D66" s="43"/>
      <c r="E66" s="12">
        <v>50000</v>
      </c>
    </row>
    <row r="67" spans="1:5" ht="21" customHeight="1">
      <c r="A67" s="7"/>
      <c r="B67" s="8" t="s">
        <v>112</v>
      </c>
      <c r="C67" s="47" t="s">
        <v>114</v>
      </c>
      <c r="D67" s="48"/>
      <c r="E67" s="9">
        <f>SUM(E68)</f>
        <v>5000</v>
      </c>
    </row>
    <row r="68" spans="1:5" ht="22.5" customHeight="1">
      <c r="A68" s="10"/>
      <c r="B68" s="10"/>
      <c r="C68" s="49" t="s">
        <v>7</v>
      </c>
      <c r="D68" s="50"/>
      <c r="E68" s="11">
        <f>SUM(E69)</f>
        <v>5000</v>
      </c>
    </row>
    <row r="69" spans="1:5" ht="27" customHeight="1">
      <c r="A69" s="14"/>
      <c r="B69" s="14"/>
      <c r="C69" s="42" t="s">
        <v>118</v>
      </c>
      <c r="D69" s="43"/>
      <c r="E69" s="12">
        <v>5000</v>
      </c>
    </row>
    <row r="70" spans="1:6" ht="16.5" customHeight="1">
      <c r="A70" s="69" t="s">
        <v>0</v>
      </c>
      <c r="B70" s="69" t="s">
        <v>1</v>
      </c>
      <c r="C70" s="69" t="s">
        <v>39</v>
      </c>
      <c r="D70" s="69"/>
      <c r="E70" s="73" t="s">
        <v>38</v>
      </c>
      <c r="F70" s="1"/>
    </row>
    <row r="71" spans="1:6" ht="24.75" customHeight="1">
      <c r="A71" s="75"/>
      <c r="B71" s="75"/>
      <c r="C71" s="70"/>
      <c r="D71" s="70"/>
      <c r="E71" s="74"/>
      <c r="F71" s="1"/>
    </row>
    <row r="72" spans="1:5" ht="24" customHeight="1">
      <c r="A72" s="5" t="s">
        <v>17</v>
      </c>
      <c r="B72" s="5"/>
      <c r="C72" s="51" t="s">
        <v>18</v>
      </c>
      <c r="D72" s="52"/>
      <c r="E72" s="6">
        <f>SUM(E77+E73)</f>
        <v>2038896</v>
      </c>
    </row>
    <row r="73" spans="1:5" ht="24" customHeight="1">
      <c r="A73" s="7"/>
      <c r="B73" s="8" t="s">
        <v>102</v>
      </c>
      <c r="C73" s="47" t="s">
        <v>103</v>
      </c>
      <c r="D73" s="48"/>
      <c r="E73" s="9">
        <f>SUM(E74)</f>
        <v>274242</v>
      </c>
    </row>
    <row r="74" spans="1:5" ht="19.5" customHeight="1">
      <c r="A74" s="10"/>
      <c r="B74" s="10"/>
      <c r="C74" s="49" t="s">
        <v>6</v>
      </c>
      <c r="D74" s="50"/>
      <c r="E74" s="11">
        <f>SUM(E75:E76)</f>
        <v>274242</v>
      </c>
    </row>
    <row r="75" spans="1:5" ht="30" customHeight="1">
      <c r="A75" s="10"/>
      <c r="B75" s="10"/>
      <c r="C75" s="90" t="s">
        <v>115</v>
      </c>
      <c r="D75" s="91"/>
      <c r="E75" s="19">
        <v>190000</v>
      </c>
    </row>
    <row r="76" spans="1:5" ht="30" customHeight="1">
      <c r="A76" s="10"/>
      <c r="B76" s="14"/>
      <c r="C76" s="42" t="s">
        <v>104</v>
      </c>
      <c r="D76" s="43"/>
      <c r="E76" s="12">
        <f>61000+30000-6758</f>
        <v>84242</v>
      </c>
    </row>
    <row r="77" spans="1:5" ht="24" customHeight="1">
      <c r="A77" s="7"/>
      <c r="B77" s="8" t="s">
        <v>19</v>
      </c>
      <c r="C77" s="47" t="s">
        <v>20</v>
      </c>
      <c r="D77" s="48"/>
      <c r="E77" s="9">
        <f>SUM(E78+E83)</f>
        <v>1764654</v>
      </c>
    </row>
    <row r="78" spans="1:5" ht="19.5" customHeight="1">
      <c r="A78" s="10"/>
      <c r="B78" s="10"/>
      <c r="C78" s="49" t="s">
        <v>6</v>
      </c>
      <c r="D78" s="50"/>
      <c r="E78" s="11">
        <f>SUM(E79:E82)</f>
        <v>1191758</v>
      </c>
    </row>
    <row r="79" spans="1:5" ht="34.5" customHeight="1">
      <c r="A79" s="10"/>
      <c r="B79" s="10"/>
      <c r="C79" s="90" t="s">
        <v>72</v>
      </c>
      <c r="D79" s="91"/>
      <c r="E79" s="19">
        <f>500000-300000+15000</f>
        <v>215000</v>
      </c>
    </row>
    <row r="80" spans="1:5" ht="30.75" customHeight="1">
      <c r="A80" s="10"/>
      <c r="B80" s="10"/>
      <c r="C80" s="42" t="s">
        <v>116</v>
      </c>
      <c r="D80" s="43"/>
      <c r="E80" s="19">
        <f>140000+6758</f>
        <v>146758</v>
      </c>
    </row>
    <row r="81" spans="1:5" ht="27" customHeight="1">
      <c r="A81" s="10"/>
      <c r="B81" s="10"/>
      <c r="C81" s="42" t="s">
        <v>81</v>
      </c>
      <c r="D81" s="55"/>
      <c r="E81" s="12">
        <v>650000</v>
      </c>
    </row>
    <row r="82" spans="1:5" ht="27" customHeight="1">
      <c r="A82" s="10"/>
      <c r="B82" s="10"/>
      <c r="C82" s="42" t="s">
        <v>117</v>
      </c>
      <c r="D82" s="55"/>
      <c r="E82" s="12">
        <v>180000</v>
      </c>
    </row>
    <row r="83" spans="1:6" ht="24" customHeight="1">
      <c r="A83" s="10"/>
      <c r="B83" s="10"/>
      <c r="C83" s="44" t="s">
        <v>7</v>
      </c>
      <c r="D83" s="53"/>
      <c r="E83" s="12">
        <f>SUM(E84:E85)</f>
        <v>572896</v>
      </c>
      <c r="F83" s="1"/>
    </row>
    <row r="84" spans="1:5" ht="36.75" customHeight="1">
      <c r="A84" s="10"/>
      <c r="B84" s="10"/>
      <c r="C84" s="90" t="s">
        <v>109</v>
      </c>
      <c r="D84" s="91"/>
      <c r="E84" s="19">
        <f>477896+80000</f>
        <v>557896</v>
      </c>
    </row>
    <row r="85" spans="1:5" ht="25.5" customHeight="1">
      <c r="A85" s="31"/>
      <c r="B85" s="31"/>
      <c r="C85" s="42" t="s">
        <v>123</v>
      </c>
      <c r="D85" s="92"/>
      <c r="E85" s="19">
        <v>15000</v>
      </c>
    </row>
    <row r="86" spans="1:5" ht="24" customHeight="1">
      <c r="A86" s="5" t="s">
        <v>21</v>
      </c>
      <c r="B86" s="5"/>
      <c r="C86" s="51" t="s">
        <v>22</v>
      </c>
      <c r="D86" s="52"/>
      <c r="E86" s="6">
        <f>SUM(E87)</f>
        <v>2100000</v>
      </c>
    </row>
    <row r="87" spans="1:5" ht="24" customHeight="1">
      <c r="A87" s="7"/>
      <c r="B87" s="8" t="s">
        <v>23</v>
      </c>
      <c r="C87" s="47" t="s">
        <v>24</v>
      </c>
      <c r="D87" s="48"/>
      <c r="E87" s="9">
        <f>SUM(E88)</f>
        <v>2100000</v>
      </c>
    </row>
    <row r="88" spans="1:5" ht="40.5" customHeight="1">
      <c r="A88" s="10"/>
      <c r="B88" s="10"/>
      <c r="C88" s="49" t="s">
        <v>25</v>
      </c>
      <c r="D88" s="50"/>
      <c r="E88" s="11">
        <f>SUM(E89:E91)</f>
        <v>2100000</v>
      </c>
    </row>
    <row r="89" spans="1:5" ht="40.5" customHeight="1">
      <c r="A89" s="10"/>
      <c r="B89" s="10"/>
      <c r="C89" s="42" t="s">
        <v>40</v>
      </c>
      <c r="D89" s="53"/>
      <c r="E89" s="12">
        <v>2000000</v>
      </c>
    </row>
    <row r="90" spans="1:5" ht="29.25" customHeight="1">
      <c r="A90" s="40"/>
      <c r="B90" s="40"/>
      <c r="C90" s="42" t="s">
        <v>105</v>
      </c>
      <c r="D90" s="53"/>
      <c r="E90" s="12">
        <v>50000</v>
      </c>
    </row>
    <row r="91" spans="1:5" ht="29.25" customHeight="1">
      <c r="A91" s="14"/>
      <c r="B91" s="14"/>
      <c r="C91" s="61" t="s">
        <v>133</v>
      </c>
      <c r="D91" s="62"/>
      <c r="E91" s="13">
        <v>50000</v>
      </c>
    </row>
    <row r="92" spans="1:5" ht="27" customHeight="1">
      <c r="A92" s="5" t="s">
        <v>26</v>
      </c>
      <c r="B92" s="5"/>
      <c r="C92" s="51" t="s">
        <v>27</v>
      </c>
      <c r="D92" s="52"/>
      <c r="E92" s="6">
        <f>SUM(E93+E98+E104+E107)</f>
        <v>295419</v>
      </c>
    </row>
    <row r="93" spans="1:5" ht="27" customHeight="1">
      <c r="A93" s="20"/>
      <c r="B93" s="21" t="s">
        <v>53</v>
      </c>
      <c r="C93" s="47" t="s">
        <v>54</v>
      </c>
      <c r="D93" s="55"/>
      <c r="E93" s="16">
        <f>SUM(E94)</f>
        <v>100000</v>
      </c>
    </row>
    <row r="94" spans="1:5" ht="21" customHeight="1">
      <c r="A94" s="20"/>
      <c r="B94" s="60"/>
      <c r="C94" s="49" t="s">
        <v>6</v>
      </c>
      <c r="D94" s="50"/>
      <c r="E94" s="22">
        <f>SUM(E95:E97)</f>
        <v>100000</v>
      </c>
    </row>
    <row r="95" spans="1:5" ht="24" customHeight="1">
      <c r="A95" s="20"/>
      <c r="B95" s="58"/>
      <c r="C95" s="42" t="s">
        <v>64</v>
      </c>
      <c r="D95" s="55"/>
      <c r="E95" s="23">
        <v>8500</v>
      </c>
    </row>
    <row r="96" spans="1:5" ht="24" customHeight="1">
      <c r="A96" s="41"/>
      <c r="B96" s="41"/>
      <c r="C96" s="61" t="s">
        <v>134</v>
      </c>
      <c r="D96" s="65"/>
      <c r="E96" s="22">
        <v>70000</v>
      </c>
    </row>
    <row r="97" spans="1:5" ht="24" customHeight="1">
      <c r="A97" s="20"/>
      <c r="B97" s="24"/>
      <c r="C97" s="42" t="s">
        <v>107</v>
      </c>
      <c r="D97" s="55"/>
      <c r="E97" s="23">
        <v>21500</v>
      </c>
    </row>
    <row r="98" spans="1:5" ht="27" customHeight="1">
      <c r="A98" s="20"/>
      <c r="B98" s="21" t="s">
        <v>55</v>
      </c>
      <c r="C98" s="66" t="s">
        <v>56</v>
      </c>
      <c r="D98" s="67"/>
      <c r="E98" s="16">
        <f>SUM(E99)</f>
        <v>121919</v>
      </c>
    </row>
    <row r="99" spans="1:5" ht="21" customHeight="1">
      <c r="A99" s="36"/>
      <c r="B99" s="58"/>
      <c r="C99" s="49" t="s">
        <v>7</v>
      </c>
      <c r="D99" s="50"/>
      <c r="E99" s="25">
        <f>SUM(E100:E101)</f>
        <v>121919</v>
      </c>
    </row>
    <row r="100" spans="1:5" ht="21" customHeight="1">
      <c r="A100" s="36"/>
      <c r="B100" s="58"/>
      <c r="C100" s="44" t="s">
        <v>130</v>
      </c>
      <c r="D100" s="45"/>
      <c r="E100" s="23">
        <v>23000</v>
      </c>
    </row>
    <row r="101" spans="1:5" ht="31.5" customHeight="1">
      <c r="A101" s="37"/>
      <c r="B101" s="59"/>
      <c r="C101" s="42" t="s">
        <v>65</v>
      </c>
      <c r="D101" s="55"/>
      <c r="E101" s="23">
        <f>61694+36725+500</f>
        <v>98919</v>
      </c>
    </row>
    <row r="102" spans="1:6" ht="16.5" customHeight="1">
      <c r="A102" s="69" t="s">
        <v>0</v>
      </c>
      <c r="B102" s="69" t="s">
        <v>1</v>
      </c>
      <c r="C102" s="69" t="s">
        <v>39</v>
      </c>
      <c r="D102" s="69"/>
      <c r="E102" s="73" t="s">
        <v>38</v>
      </c>
      <c r="F102" s="1"/>
    </row>
    <row r="103" spans="1:6" ht="24.75" customHeight="1">
      <c r="A103" s="75"/>
      <c r="B103" s="75"/>
      <c r="C103" s="70"/>
      <c r="D103" s="70"/>
      <c r="E103" s="74"/>
      <c r="F103" s="1"/>
    </row>
    <row r="104" spans="1:5" ht="26.25" customHeight="1">
      <c r="A104" s="7"/>
      <c r="B104" s="8" t="s">
        <v>41</v>
      </c>
      <c r="C104" s="47" t="s">
        <v>42</v>
      </c>
      <c r="D104" s="48"/>
      <c r="E104" s="9">
        <f>SUM(E105)</f>
        <v>70000</v>
      </c>
    </row>
    <row r="105" spans="1:5" ht="24" customHeight="1">
      <c r="A105" s="10"/>
      <c r="B105" s="10"/>
      <c r="C105" s="49" t="s">
        <v>6</v>
      </c>
      <c r="D105" s="50"/>
      <c r="E105" s="11">
        <f>SUM(E106:E106)</f>
        <v>70000</v>
      </c>
    </row>
    <row r="106" spans="1:6" ht="33" customHeight="1">
      <c r="A106" s="10"/>
      <c r="B106" s="14"/>
      <c r="C106" s="42" t="s">
        <v>73</v>
      </c>
      <c r="D106" s="55"/>
      <c r="E106" s="12">
        <v>70000</v>
      </c>
      <c r="F106" s="1"/>
    </row>
    <row r="107" spans="1:5" ht="24" customHeight="1">
      <c r="A107" s="7"/>
      <c r="B107" s="8" t="s">
        <v>89</v>
      </c>
      <c r="C107" s="47" t="s">
        <v>14</v>
      </c>
      <c r="D107" s="48"/>
      <c r="E107" s="9">
        <f>SUM(E108)</f>
        <v>3500</v>
      </c>
    </row>
    <row r="108" spans="1:5" ht="27" customHeight="1">
      <c r="A108" s="20"/>
      <c r="B108" s="58"/>
      <c r="C108" s="49" t="s">
        <v>7</v>
      </c>
      <c r="D108" s="50"/>
      <c r="E108" s="25">
        <f>SUM(E109)</f>
        <v>3500</v>
      </c>
    </row>
    <row r="109" spans="1:5" ht="30.75" customHeight="1">
      <c r="A109" s="24"/>
      <c r="B109" s="59"/>
      <c r="C109" s="42" t="s">
        <v>91</v>
      </c>
      <c r="D109" s="55"/>
      <c r="E109" s="23">
        <f>8000-4500</f>
        <v>3500</v>
      </c>
    </row>
    <row r="110" spans="1:6" ht="30" customHeight="1">
      <c r="A110" s="26" t="s">
        <v>57</v>
      </c>
      <c r="B110" s="27"/>
      <c r="C110" s="51" t="s">
        <v>58</v>
      </c>
      <c r="D110" s="65"/>
      <c r="E110" s="28">
        <f>SUM(E111)</f>
        <v>16300</v>
      </c>
      <c r="F110" s="1"/>
    </row>
    <row r="111" spans="1:6" ht="30" customHeight="1">
      <c r="A111" s="10"/>
      <c r="B111" s="17" t="s">
        <v>59</v>
      </c>
      <c r="C111" s="47" t="s">
        <v>14</v>
      </c>
      <c r="D111" s="55"/>
      <c r="E111" s="18">
        <f>SUM(E112)</f>
        <v>16300</v>
      </c>
      <c r="F111" s="1"/>
    </row>
    <row r="112" spans="1:6" ht="30" customHeight="1">
      <c r="A112" s="10"/>
      <c r="B112" s="63"/>
      <c r="C112" s="49" t="s">
        <v>7</v>
      </c>
      <c r="D112" s="50"/>
      <c r="E112" s="12">
        <f>SUM(E113)</f>
        <v>16300</v>
      </c>
      <c r="F112" s="1"/>
    </row>
    <row r="113" spans="1:6" ht="42" customHeight="1">
      <c r="A113" s="14"/>
      <c r="B113" s="64"/>
      <c r="C113" s="42" t="s">
        <v>83</v>
      </c>
      <c r="D113" s="55"/>
      <c r="E113" s="12">
        <f>19620-2822-498</f>
        <v>16300</v>
      </c>
      <c r="F113" s="1"/>
    </row>
    <row r="114" spans="1:5" ht="27" customHeight="1">
      <c r="A114" s="5" t="s">
        <v>28</v>
      </c>
      <c r="B114" s="5"/>
      <c r="C114" s="51" t="s">
        <v>29</v>
      </c>
      <c r="D114" s="52"/>
      <c r="E114" s="6">
        <f>SUM(E115)</f>
        <v>6000</v>
      </c>
    </row>
    <row r="115" spans="1:5" ht="27" customHeight="1">
      <c r="A115" s="7"/>
      <c r="B115" s="8" t="s">
        <v>30</v>
      </c>
      <c r="C115" s="47" t="s">
        <v>31</v>
      </c>
      <c r="D115" s="48"/>
      <c r="E115" s="9">
        <f>SUM(E116)</f>
        <v>6000</v>
      </c>
    </row>
    <row r="116" spans="1:5" ht="24" customHeight="1">
      <c r="A116" s="10"/>
      <c r="B116" s="10"/>
      <c r="C116" s="49" t="s">
        <v>7</v>
      </c>
      <c r="D116" s="50"/>
      <c r="E116" s="11">
        <f>SUM(E117:E117)</f>
        <v>6000</v>
      </c>
    </row>
    <row r="117" spans="1:5" ht="20.25" customHeight="1">
      <c r="A117" s="14"/>
      <c r="B117" s="14"/>
      <c r="C117" s="42" t="s">
        <v>60</v>
      </c>
      <c r="D117" s="53"/>
      <c r="E117" s="12">
        <v>6000</v>
      </c>
    </row>
    <row r="118" spans="1:5" ht="27" customHeight="1">
      <c r="A118" s="5" t="s">
        <v>43</v>
      </c>
      <c r="B118" s="5"/>
      <c r="C118" s="51" t="s">
        <v>44</v>
      </c>
      <c r="D118" s="52"/>
      <c r="E118" s="6">
        <f>SUM(E119)</f>
        <v>170000</v>
      </c>
    </row>
    <row r="119" spans="1:5" ht="24" customHeight="1">
      <c r="A119" s="7"/>
      <c r="B119" s="8" t="s">
        <v>61</v>
      </c>
      <c r="C119" s="47" t="s">
        <v>14</v>
      </c>
      <c r="D119" s="48"/>
      <c r="E119" s="9">
        <f>SUM(E120)</f>
        <v>170000</v>
      </c>
    </row>
    <row r="120" spans="1:5" ht="24" customHeight="1">
      <c r="A120" s="10"/>
      <c r="B120" s="10"/>
      <c r="C120" s="49" t="s">
        <v>6</v>
      </c>
      <c r="D120" s="50"/>
      <c r="E120" s="11">
        <f>SUM(E121)</f>
        <v>170000</v>
      </c>
    </row>
    <row r="121" spans="1:6" ht="39" customHeight="1">
      <c r="A121" s="10"/>
      <c r="B121" s="14"/>
      <c r="C121" s="42" t="s">
        <v>84</v>
      </c>
      <c r="D121" s="53"/>
      <c r="E121" s="12">
        <v>170000</v>
      </c>
      <c r="F121" s="3"/>
    </row>
    <row r="122" spans="1:5" ht="27" customHeight="1">
      <c r="A122" s="5" t="s">
        <v>32</v>
      </c>
      <c r="B122" s="5"/>
      <c r="C122" s="51" t="s">
        <v>33</v>
      </c>
      <c r="D122" s="52"/>
      <c r="E122" s="6">
        <f>SUM(E126+E123)</f>
        <v>3382464</v>
      </c>
    </row>
    <row r="123" spans="1:5" ht="26.25" customHeight="1">
      <c r="A123" s="7"/>
      <c r="B123" s="8" t="s">
        <v>93</v>
      </c>
      <c r="C123" s="47" t="s">
        <v>94</v>
      </c>
      <c r="D123" s="48"/>
      <c r="E123" s="9">
        <f>SUM(E124)</f>
        <v>300000</v>
      </c>
    </row>
    <row r="124" spans="1:5" ht="40.5" customHeight="1">
      <c r="A124" s="10"/>
      <c r="B124" s="10"/>
      <c r="C124" s="49" t="s">
        <v>25</v>
      </c>
      <c r="D124" s="50"/>
      <c r="E124" s="11">
        <f>SUM(E125:E125)</f>
        <v>300000</v>
      </c>
    </row>
    <row r="125" spans="1:5" ht="37.5" customHeight="1">
      <c r="A125" s="10"/>
      <c r="B125" s="10"/>
      <c r="C125" s="42" t="s">
        <v>135</v>
      </c>
      <c r="D125" s="53"/>
      <c r="E125" s="12">
        <v>300000</v>
      </c>
    </row>
    <row r="126" spans="1:5" ht="24" customHeight="1">
      <c r="A126" s="7"/>
      <c r="B126" s="8" t="s">
        <v>34</v>
      </c>
      <c r="C126" s="47" t="s">
        <v>35</v>
      </c>
      <c r="D126" s="48"/>
      <c r="E126" s="9">
        <f>SUM(E127)</f>
        <v>3082464</v>
      </c>
    </row>
    <row r="127" spans="1:5" ht="24" customHeight="1">
      <c r="A127" s="10"/>
      <c r="B127" s="10"/>
      <c r="C127" s="49" t="s">
        <v>6</v>
      </c>
      <c r="D127" s="50"/>
      <c r="E127" s="11">
        <f>SUM(E128)</f>
        <v>3082464</v>
      </c>
    </row>
    <row r="128" spans="1:5" ht="30" customHeight="1">
      <c r="A128" s="10"/>
      <c r="B128" s="10"/>
      <c r="C128" s="42" t="s">
        <v>62</v>
      </c>
      <c r="D128" s="53"/>
      <c r="E128" s="12">
        <f>2642464+290000+150000</f>
        <v>3082464</v>
      </c>
    </row>
    <row r="129" spans="1:5" ht="33" customHeight="1">
      <c r="A129" s="87" t="s">
        <v>36</v>
      </c>
      <c r="B129" s="88"/>
      <c r="C129" s="88"/>
      <c r="D129" s="89"/>
      <c r="E129" s="13">
        <f>SUM(E4+E50+E54+E72+E86+E92+E110+E114+E118+E122+E63)</f>
        <v>27626220</v>
      </c>
    </row>
    <row r="130" spans="1:5" ht="33" customHeight="1">
      <c r="A130" s="29"/>
      <c r="B130" s="29"/>
      <c r="C130" s="29"/>
      <c r="D130" s="29"/>
      <c r="E130" s="30"/>
    </row>
    <row r="131" spans="1:5" ht="33" customHeight="1">
      <c r="A131" s="56"/>
      <c r="B131" s="57"/>
      <c r="C131" s="57"/>
      <c r="D131" s="57"/>
      <c r="E131" s="57"/>
    </row>
    <row r="132" spans="1:5" ht="11.25" customHeight="1">
      <c r="A132" s="46"/>
      <c r="B132" s="46"/>
      <c r="C132" s="46"/>
      <c r="D132" s="46"/>
      <c r="E132" s="46"/>
    </row>
    <row r="133" spans="1:5" ht="12.75">
      <c r="A133" s="46"/>
      <c r="B133" s="46"/>
      <c r="C133" s="46"/>
      <c r="D133" s="46"/>
      <c r="E133" s="46"/>
    </row>
    <row r="134" spans="1:5" ht="6.75" customHeight="1">
      <c r="A134" s="46"/>
      <c r="B134" s="46"/>
      <c r="C134" s="46"/>
      <c r="D134" s="46"/>
      <c r="E134" s="46"/>
    </row>
    <row r="135" ht="12.75" hidden="1">
      <c r="E135"/>
    </row>
    <row r="136" ht="12.75">
      <c r="E136"/>
    </row>
    <row r="137" ht="14.25" customHeight="1">
      <c r="E137"/>
    </row>
    <row r="138" ht="12.75">
      <c r="E138"/>
    </row>
    <row r="139" spans="1:5" ht="12.75">
      <c r="A139" s="54"/>
      <c r="B139" s="54"/>
      <c r="C139" s="54"/>
      <c r="D139" s="54"/>
      <c r="E139" s="54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" customHeight="1">
      <c r="E149"/>
    </row>
    <row r="150" ht="12.75">
      <c r="E150"/>
    </row>
    <row r="151" ht="3.75" customHeight="1">
      <c r="E151"/>
    </row>
    <row r="152" spans="1:5" ht="24.75" customHeight="1">
      <c r="A152" s="86"/>
      <c r="B152" s="86"/>
      <c r="C152" s="86"/>
      <c r="D152" s="86"/>
      <c r="E152" s="86"/>
    </row>
    <row r="153" ht="5.25" customHeight="1">
      <c r="E153"/>
    </row>
    <row r="154" ht="5.25" customHeight="1">
      <c r="E154"/>
    </row>
    <row r="155" ht="5.25" customHeight="1">
      <c r="E155"/>
    </row>
    <row r="156" ht="5.25" customHeight="1">
      <c r="E156"/>
    </row>
    <row r="157" ht="5.25" customHeight="1">
      <c r="E157"/>
    </row>
    <row r="158" ht="5.25" customHeight="1">
      <c r="E158"/>
    </row>
    <row r="159" ht="5.25" customHeight="1">
      <c r="E159"/>
    </row>
    <row r="160" ht="5.25" customHeight="1">
      <c r="E160"/>
    </row>
    <row r="161" ht="5.25" customHeight="1">
      <c r="E161"/>
    </row>
    <row r="162" ht="5.25" customHeight="1">
      <c r="E162"/>
    </row>
    <row r="163" ht="5.25" customHeight="1">
      <c r="E163"/>
    </row>
    <row r="164" ht="5.25" customHeight="1">
      <c r="E164"/>
    </row>
    <row r="165" ht="5.25" customHeight="1">
      <c r="E165"/>
    </row>
    <row r="166" ht="5.25" customHeight="1">
      <c r="E166"/>
    </row>
    <row r="167" ht="5.25" customHeight="1">
      <c r="E167"/>
    </row>
    <row r="168" ht="5.25" customHeight="1">
      <c r="E168"/>
    </row>
    <row r="169" ht="5.25" customHeight="1">
      <c r="E169"/>
    </row>
    <row r="170" ht="5.25" customHeight="1">
      <c r="E170"/>
    </row>
    <row r="171" ht="5.25" customHeight="1">
      <c r="E171"/>
    </row>
    <row r="172" ht="5.25" customHeight="1">
      <c r="E172"/>
    </row>
    <row r="173" ht="5.25" customHeight="1">
      <c r="E173"/>
    </row>
    <row r="174" ht="5.25" customHeight="1">
      <c r="E174"/>
    </row>
    <row r="175" ht="5.25" customHeight="1">
      <c r="E175"/>
    </row>
    <row r="176" ht="5.25" customHeight="1">
      <c r="E176"/>
    </row>
    <row r="177" ht="5.25" customHeight="1">
      <c r="E177"/>
    </row>
    <row r="178" ht="5.25" customHeight="1">
      <c r="E178"/>
    </row>
    <row r="179" ht="5.25" customHeight="1">
      <c r="E179"/>
    </row>
    <row r="180" ht="5.25" customHeight="1">
      <c r="E180"/>
    </row>
    <row r="181" ht="5.25" customHeight="1">
      <c r="E181"/>
    </row>
    <row r="182" ht="5.25" customHeight="1">
      <c r="E182"/>
    </row>
    <row r="183" ht="5.25" customHeight="1">
      <c r="E183"/>
    </row>
    <row r="184" ht="5.25" customHeight="1">
      <c r="E184"/>
    </row>
    <row r="185" ht="5.25" customHeight="1">
      <c r="E185"/>
    </row>
    <row r="186" ht="5.25" customHeight="1">
      <c r="E186"/>
    </row>
    <row r="187" ht="5.25" customHeight="1">
      <c r="E187"/>
    </row>
    <row r="188" ht="5.25" customHeight="1">
      <c r="E188"/>
    </row>
    <row r="189" ht="5.25" customHeight="1">
      <c r="E189"/>
    </row>
    <row r="190" ht="5.25" customHeight="1">
      <c r="E190"/>
    </row>
    <row r="191" ht="5.25" customHeight="1">
      <c r="E191"/>
    </row>
    <row r="192" ht="5.25" customHeight="1">
      <c r="E192"/>
    </row>
    <row r="193" ht="5.25" customHeight="1">
      <c r="E193"/>
    </row>
    <row r="194" ht="5.25" customHeight="1">
      <c r="E194"/>
    </row>
    <row r="195" ht="5.25" customHeight="1">
      <c r="E195"/>
    </row>
    <row r="196" ht="5.25" customHeight="1">
      <c r="E196"/>
    </row>
    <row r="197" ht="5.25" customHeight="1">
      <c r="E197"/>
    </row>
    <row r="198" ht="5.25" customHeight="1">
      <c r="E198"/>
    </row>
    <row r="199" ht="5.25" customHeight="1">
      <c r="E199"/>
    </row>
    <row r="200" ht="5.25" customHeight="1">
      <c r="E200"/>
    </row>
    <row r="201" ht="5.25" customHeight="1">
      <c r="E201"/>
    </row>
    <row r="202" ht="5.25" customHeight="1">
      <c r="E202"/>
    </row>
    <row r="203" ht="5.25" customHeight="1">
      <c r="E203"/>
    </row>
    <row r="204" ht="5.25" customHeight="1">
      <c r="E204"/>
    </row>
    <row r="205" ht="5.25" customHeight="1">
      <c r="E205"/>
    </row>
    <row r="206" ht="5.25" customHeight="1">
      <c r="E206"/>
    </row>
    <row r="207" ht="5.25" customHeight="1">
      <c r="E207"/>
    </row>
    <row r="208" ht="5.25" customHeight="1">
      <c r="E208"/>
    </row>
    <row r="209" ht="5.25" customHeight="1">
      <c r="E209"/>
    </row>
    <row r="210" ht="5.25" customHeight="1">
      <c r="E210"/>
    </row>
    <row r="211" ht="5.25" customHeight="1">
      <c r="E211"/>
    </row>
    <row r="212" ht="5.25" customHeight="1">
      <c r="E212"/>
    </row>
    <row r="213" ht="5.25" customHeight="1">
      <c r="E213"/>
    </row>
    <row r="214" ht="5.25" customHeight="1">
      <c r="E214"/>
    </row>
    <row r="215" ht="5.25" customHeight="1">
      <c r="E215"/>
    </row>
    <row r="216" ht="5.25" customHeight="1">
      <c r="E216"/>
    </row>
    <row r="217" ht="5.25" customHeight="1">
      <c r="E217"/>
    </row>
    <row r="218" ht="5.25" customHeight="1">
      <c r="E218"/>
    </row>
    <row r="219" ht="5.25" customHeight="1">
      <c r="E219"/>
    </row>
    <row r="220" ht="5.25" customHeight="1">
      <c r="E220"/>
    </row>
    <row r="221" ht="5.25" customHeight="1">
      <c r="E221"/>
    </row>
    <row r="222" ht="5.25" customHeight="1">
      <c r="E222"/>
    </row>
    <row r="223" ht="5.25" customHeight="1">
      <c r="E223"/>
    </row>
    <row r="224" ht="5.25" customHeight="1">
      <c r="E224"/>
    </row>
    <row r="225" ht="5.25" customHeight="1">
      <c r="E225"/>
    </row>
    <row r="226" ht="5.25" customHeight="1">
      <c r="E226"/>
    </row>
    <row r="227" ht="5.25" customHeight="1">
      <c r="E227"/>
    </row>
    <row r="228" ht="5.25" customHeight="1">
      <c r="E228"/>
    </row>
    <row r="229" ht="5.25" customHeight="1">
      <c r="E229"/>
    </row>
    <row r="230" ht="5.25" customHeight="1">
      <c r="E230"/>
    </row>
    <row r="231" ht="5.25" customHeight="1">
      <c r="E231"/>
    </row>
    <row r="232" ht="5.25" customHeight="1">
      <c r="E232"/>
    </row>
    <row r="233" ht="5.25" customHeight="1">
      <c r="E233"/>
    </row>
    <row r="234" ht="5.25" customHeight="1">
      <c r="E234"/>
    </row>
    <row r="235" ht="5.25" customHeight="1">
      <c r="E235"/>
    </row>
    <row r="236" ht="5.25" customHeight="1">
      <c r="E236"/>
    </row>
    <row r="237" ht="5.25" customHeight="1">
      <c r="E237"/>
    </row>
    <row r="238" ht="5.25" customHeight="1">
      <c r="E238"/>
    </row>
    <row r="239" ht="5.25" customHeight="1">
      <c r="E239"/>
    </row>
    <row r="240" ht="5.25" customHeight="1">
      <c r="E240"/>
    </row>
    <row r="241" ht="5.25" customHeight="1">
      <c r="E241"/>
    </row>
    <row r="242" ht="5.25" customHeight="1">
      <c r="E242"/>
    </row>
    <row r="243" ht="5.25" customHeight="1">
      <c r="E243"/>
    </row>
    <row r="244" ht="5.25" customHeight="1">
      <c r="E244"/>
    </row>
    <row r="245" ht="5.25" customHeight="1">
      <c r="E245"/>
    </row>
    <row r="246" ht="5.25" customHeight="1">
      <c r="E246"/>
    </row>
    <row r="247" ht="5.25" customHeight="1">
      <c r="E247"/>
    </row>
    <row r="248" ht="5.25" customHeight="1">
      <c r="E248"/>
    </row>
    <row r="249" ht="5.25" customHeight="1">
      <c r="E249"/>
    </row>
    <row r="250" ht="5.25" customHeight="1">
      <c r="E250"/>
    </row>
    <row r="251" ht="5.25" customHeight="1">
      <c r="E251"/>
    </row>
    <row r="252" ht="5.25" customHeight="1">
      <c r="E252"/>
    </row>
    <row r="253" ht="5.25" customHeight="1">
      <c r="E253"/>
    </row>
    <row r="254" ht="5.25" customHeight="1">
      <c r="E254"/>
    </row>
    <row r="255" ht="5.25" customHeight="1">
      <c r="E255"/>
    </row>
    <row r="256" ht="5.25" customHeight="1">
      <c r="E256"/>
    </row>
    <row r="257" ht="5.25" customHeight="1">
      <c r="E257"/>
    </row>
    <row r="258" ht="5.25" customHeight="1">
      <c r="E258"/>
    </row>
    <row r="259" ht="5.25" customHeight="1">
      <c r="E259"/>
    </row>
    <row r="260" ht="5.25" customHeight="1">
      <c r="E260"/>
    </row>
    <row r="261" ht="5.25" customHeight="1">
      <c r="E261"/>
    </row>
    <row r="262" ht="5.25" customHeight="1">
      <c r="E262"/>
    </row>
    <row r="263" ht="5.25" customHeight="1">
      <c r="E263"/>
    </row>
    <row r="264" ht="5.25" customHeight="1">
      <c r="E264"/>
    </row>
    <row r="265" ht="5.25" customHeight="1">
      <c r="E265"/>
    </row>
    <row r="266" ht="5.25" customHeight="1">
      <c r="E266"/>
    </row>
    <row r="267" ht="5.25" customHeight="1">
      <c r="E267"/>
    </row>
    <row r="268" ht="5.25" customHeight="1">
      <c r="E268"/>
    </row>
    <row r="269" ht="5.25" customHeight="1">
      <c r="E269"/>
    </row>
    <row r="270" ht="5.25" customHeight="1">
      <c r="E270"/>
    </row>
    <row r="271" ht="5.25" customHeight="1">
      <c r="E271"/>
    </row>
    <row r="272" ht="5.25" customHeight="1">
      <c r="E272"/>
    </row>
    <row r="273" ht="5.25" customHeight="1">
      <c r="E273"/>
    </row>
    <row r="274" ht="5.25" customHeight="1">
      <c r="E274"/>
    </row>
    <row r="275" ht="5.25" customHeight="1">
      <c r="E275"/>
    </row>
    <row r="276" ht="5.25" customHeight="1">
      <c r="E276"/>
    </row>
    <row r="277" ht="5.25" customHeight="1">
      <c r="E277"/>
    </row>
    <row r="278" ht="5.25" customHeight="1">
      <c r="E278"/>
    </row>
    <row r="279" ht="5.25" customHeight="1">
      <c r="E279"/>
    </row>
    <row r="280" ht="5.25" customHeight="1">
      <c r="E280"/>
    </row>
    <row r="281" ht="5.25" customHeight="1">
      <c r="E281"/>
    </row>
    <row r="282" ht="5.25" customHeight="1">
      <c r="E282"/>
    </row>
    <row r="283" ht="5.25" customHeight="1">
      <c r="E283"/>
    </row>
    <row r="284" ht="5.25" customHeight="1">
      <c r="E284"/>
    </row>
    <row r="285" ht="5.25" customHeight="1">
      <c r="E285"/>
    </row>
    <row r="286" ht="5.25" customHeight="1">
      <c r="E286"/>
    </row>
    <row r="287" ht="5.25" customHeight="1">
      <c r="E287"/>
    </row>
    <row r="288" ht="5.25" customHeight="1">
      <c r="E288"/>
    </row>
    <row r="289" ht="5.25" customHeight="1">
      <c r="E289"/>
    </row>
    <row r="290" ht="5.25" customHeight="1">
      <c r="E290"/>
    </row>
    <row r="291" ht="5.25" customHeight="1">
      <c r="E291"/>
    </row>
    <row r="292" ht="5.25" customHeight="1">
      <c r="E292"/>
    </row>
    <row r="293" ht="5.25" customHeight="1">
      <c r="E293"/>
    </row>
    <row r="294" ht="5.25" customHeight="1">
      <c r="E294"/>
    </row>
    <row r="295" ht="5.25" customHeight="1">
      <c r="E295"/>
    </row>
    <row r="296" ht="5.25" customHeight="1">
      <c r="E296"/>
    </row>
    <row r="297" ht="5.25" customHeight="1">
      <c r="E297"/>
    </row>
    <row r="298" ht="5.25" customHeight="1">
      <c r="E298"/>
    </row>
    <row r="299" ht="5.25" customHeight="1">
      <c r="E299"/>
    </row>
    <row r="300" ht="5.25" customHeight="1">
      <c r="E300"/>
    </row>
    <row r="301" ht="5.25" customHeight="1">
      <c r="E301"/>
    </row>
    <row r="302" ht="5.25" customHeight="1">
      <c r="E302"/>
    </row>
    <row r="303" ht="5.25" customHeight="1">
      <c r="E303"/>
    </row>
    <row r="304" ht="5.25" customHeight="1">
      <c r="E304"/>
    </row>
    <row r="305" ht="5.25" customHeight="1">
      <c r="E305"/>
    </row>
    <row r="306" ht="5.25" customHeight="1">
      <c r="E306"/>
    </row>
    <row r="307" ht="5.25" customHeight="1">
      <c r="E307"/>
    </row>
    <row r="308" ht="5.25" customHeight="1">
      <c r="E308"/>
    </row>
    <row r="309" ht="5.25" customHeight="1">
      <c r="E309"/>
    </row>
    <row r="310" ht="5.25" customHeight="1">
      <c r="E310"/>
    </row>
    <row r="311" ht="5.25" customHeight="1">
      <c r="E311"/>
    </row>
    <row r="312" ht="5.25" customHeight="1">
      <c r="E312"/>
    </row>
    <row r="313" ht="5.25" customHeight="1">
      <c r="E313"/>
    </row>
    <row r="314" ht="5.25" customHeight="1">
      <c r="E314"/>
    </row>
    <row r="315" ht="5.25" customHeight="1">
      <c r="E315"/>
    </row>
    <row r="316" ht="5.25" customHeight="1">
      <c r="E316"/>
    </row>
    <row r="317" ht="5.25" customHeight="1">
      <c r="E317"/>
    </row>
    <row r="318" ht="5.25" customHeight="1">
      <c r="E318"/>
    </row>
    <row r="319" ht="5.25" customHeight="1">
      <c r="E319"/>
    </row>
    <row r="320" ht="5.25" customHeight="1">
      <c r="E320"/>
    </row>
    <row r="321" ht="5.25" customHeight="1">
      <c r="E321"/>
    </row>
    <row r="322" ht="5.25" customHeight="1">
      <c r="E322"/>
    </row>
    <row r="323" ht="5.25" customHeight="1">
      <c r="E323"/>
    </row>
    <row r="324" ht="5.25" customHeight="1">
      <c r="E324"/>
    </row>
    <row r="325" ht="5.25" customHeight="1">
      <c r="E325"/>
    </row>
    <row r="326" ht="5.25" customHeight="1">
      <c r="E326"/>
    </row>
    <row r="327" ht="5.25" customHeight="1">
      <c r="E327"/>
    </row>
    <row r="328" ht="5.25" customHeight="1">
      <c r="E328"/>
    </row>
    <row r="329" ht="5.25" customHeight="1">
      <c r="E329"/>
    </row>
    <row r="330" ht="5.25" customHeight="1">
      <c r="E330"/>
    </row>
    <row r="331" ht="5.25" customHeight="1">
      <c r="E331"/>
    </row>
    <row r="332" ht="5.25" customHeight="1">
      <c r="E332"/>
    </row>
    <row r="333" ht="5.25" customHeight="1">
      <c r="E333"/>
    </row>
    <row r="334" ht="5.25" customHeight="1">
      <c r="E334"/>
    </row>
    <row r="335" ht="5.25" customHeight="1">
      <c r="E335"/>
    </row>
    <row r="336" ht="5.25" customHeight="1">
      <c r="E336"/>
    </row>
    <row r="337" ht="5.25" customHeight="1">
      <c r="E337"/>
    </row>
    <row r="338" ht="5.25" customHeight="1">
      <c r="E338"/>
    </row>
    <row r="339" ht="5.25" customHeight="1">
      <c r="E339"/>
    </row>
    <row r="340" ht="5.25" customHeight="1">
      <c r="E340"/>
    </row>
    <row r="341" ht="5.25" customHeight="1">
      <c r="E341"/>
    </row>
    <row r="342" ht="5.25" customHeight="1">
      <c r="E342"/>
    </row>
    <row r="343" ht="5.25" customHeight="1">
      <c r="E343"/>
    </row>
    <row r="344" ht="5.25" customHeight="1">
      <c r="E344"/>
    </row>
    <row r="345" ht="5.25" customHeight="1">
      <c r="E345"/>
    </row>
    <row r="346" ht="5.25" customHeight="1">
      <c r="E346"/>
    </row>
    <row r="347" ht="5.25" customHeight="1">
      <c r="E347"/>
    </row>
    <row r="348" ht="5.25" customHeight="1">
      <c r="E348"/>
    </row>
    <row r="349" ht="5.25" customHeight="1">
      <c r="E349"/>
    </row>
    <row r="350" ht="5.25" customHeight="1">
      <c r="E350"/>
    </row>
    <row r="351" ht="5.25" customHeight="1">
      <c r="E351"/>
    </row>
    <row r="352" ht="5.25" customHeight="1">
      <c r="E352"/>
    </row>
    <row r="353" ht="5.25" customHeight="1">
      <c r="E353"/>
    </row>
    <row r="354" ht="5.25" customHeight="1">
      <c r="E354"/>
    </row>
    <row r="355" ht="5.25" customHeight="1">
      <c r="E355"/>
    </row>
    <row r="356" ht="5.25" customHeight="1">
      <c r="E356"/>
    </row>
    <row r="357" ht="5.25" customHeight="1">
      <c r="E357"/>
    </row>
    <row r="358" ht="5.25" customHeight="1">
      <c r="E358"/>
    </row>
    <row r="359" ht="5.25" customHeight="1">
      <c r="E359"/>
    </row>
    <row r="360" ht="5.25" customHeight="1">
      <c r="E360"/>
    </row>
    <row r="361" ht="5.25" customHeight="1">
      <c r="E361"/>
    </row>
    <row r="362" ht="5.25" customHeight="1">
      <c r="E362"/>
    </row>
    <row r="363" ht="5.25" customHeight="1">
      <c r="E363"/>
    </row>
    <row r="364" ht="5.25" customHeight="1">
      <c r="E364"/>
    </row>
    <row r="365" ht="5.25" customHeight="1">
      <c r="E365"/>
    </row>
    <row r="366" ht="5.25" customHeight="1">
      <c r="E366"/>
    </row>
    <row r="367" ht="5.25" customHeight="1">
      <c r="E367"/>
    </row>
    <row r="368" ht="5.25" customHeight="1">
      <c r="E368"/>
    </row>
    <row r="369" ht="5.25" customHeight="1">
      <c r="E369"/>
    </row>
    <row r="370" ht="5.25" customHeight="1">
      <c r="E370"/>
    </row>
    <row r="371" ht="5.25" customHeight="1">
      <c r="E371"/>
    </row>
    <row r="372" ht="5.25" customHeight="1">
      <c r="E372"/>
    </row>
    <row r="373" ht="5.25" customHeight="1">
      <c r="E373"/>
    </row>
    <row r="374" ht="5.25" customHeight="1">
      <c r="E374"/>
    </row>
    <row r="375" ht="5.25" customHeight="1">
      <c r="E375"/>
    </row>
    <row r="376" ht="5.25" customHeight="1">
      <c r="E376"/>
    </row>
    <row r="377" ht="5.25" customHeight="1">
      <c r="E377"/>
    </row>
    <row r="378" ht="5.25" customHeight="1">
      <c r="E378"/>
    </row>
    <row r="379" ht="5.25" customHeight="1">
      <c r="E379"/>
    </row>
    <row r="380" ht="5.25" customHeight="1">
      <c r="E380"/>
    </row>
    <row r="381" ht="5.25" customHeight="1">
      <c r="E381"/>
    </row>
    <row r="382" ht="5.25" customHeight="1">
      <c r="E382"/>
    </row>
    <row r="383" ht="5.25" customHeight="1">
      <c r="E383"/>
    </row>
    <row r="384" ht="5.25" customHeight="1">
      <c r="E384"/>
    </row>
    <row r="385" ht="5.25" customHeight="1">
      <c r="E385"/>
    </row>
    <row r="386" ht="5.25" customHeight="1">
      <c r="E386"/>
    </row>
    <row r="387" ht="5.25" customHeight="1">
      <c r="E387"/>
    </row>
    <row r="388" ht="5.25" customHeight="1">
      <c r="E388"/>
    </row>
    <row r="389" ht="5.25" customHeight="1">
      <c r="E389"/>
    </row>
    <row r="390" ht="5.25" customHeight="1">
      <c r="E390"/>
    </row>
    <row r="391" ht="5.25" customHeight="1">
      <c r="E391"/>
    </row>
    <row r="392" ht="5.25" customHeight="1">
      <c r="E392"/>
    </row>
    <row r="393" ht="5.25" customHeight="1">
      <c r="E393"/>
    </row>
    <row r="394" ht="5.25" customHeight="1">
      <c r="E394"/>
    </row>
    <row r="395" ht="5.25" customHeight="1">
      <c r="E395"/>
    </row>
    <row r="396" ht="5.25" customHeight="1">
      <c r="E396"/>
    </row>
    <row r="397" ht="5.25" customHeight="1">
      <c r="E397"/>
    </row>
    <row r="398" ht="5.25" customHeight="1">
      <c r="E398"/>
    </row>
    <row r="399" ht="5.25" customHeight="1">
      <c r="E399"/>
    </row>
    <row r="400" ht="5.25" customHeight="1">
      <c r="E400"/>
    </row>
    <row r="401" ht="5.25" customHeight="1">
      <c r="E401"/>
    </row>
    <row r="402" ht="5.25" customHeight="1">
      <c r="E402"/>
    </row>
    <row r="403" ht="5.25" customHeight="1">
      <c r="E403"/>
    </row>
    <row r="404" ht="5.25" customHeight="1">
      <c r="E404"/>
    </row>
    <row r="405" ht="5.25" customHeight="1">
      <c r="E405"/>
    </row>
    <row r="406" ht="5.25" customHeight="1">
      <c r="E406"/>
    </row>
    <row r="407" ht="5.25" customHeight="1">
      <c r="E407"/>
    </row>
    <row r="408" ht="5.25" customHeight="1">
      <c r="E408"/>
    </row>
    <row r="409" ht="5.25" customHeight="1">
      <c r="E409"/>
    </row>
    <row r="410" ht="5.25" customHeight="1">
      <c r="E410"/>
    </row>
    <row r="411" ht="5.25" customHeight="1">
      <c r="E411"/>
    </row>
    <row r="412" ht="5.25" customHeight="1">
      <c r="E412"/>
    </row>
    <row r="413" ht="5.25" customHeight="1">
      <c r="E413"/>
    </row>
    <row r="414" ht="5.25" customHeight="1">
      <c r="E414"/>
    </row>
    <row r="415" ht="5.25" customHeight="1">
      <c r="E415"/>
    </row>
    <row r="416" ht="5.25" customHeight="1">
      <c r="E416"/>
    </row>
    <row r="417" ht="5.25" customHeight="1">
      <c r="E417"/>
    </row>
    <row r="418" ht="5.25" customHeight="1">
      <c r="E418"/>
    </row>
    <row r="419" ht="5.25" customHeight="1">
      <c r="E419"/>
    </row>
    <row r="420" ht="5.25" customHeight="1">
      <c r="E420"/>
    </row>
    <row r="421" ht="5.25" customHeight="1">
      <c r="E421"/>
    </row>
    <row r="422" ht="5.25" customHeight="1">
      <c r="E422"/>
    </row>
    <row r="423" ht="5.25" customHeight="1">
      <c r="E423"/>
    </row>
    <row r="424" ht="5.25" customHeight="1">
      <c r="E424"/>
    </row>
    <row r="425" ht="5.25" customHeight="1">
      <c r="E425"/>
    </row>
    <row r="426" ht="5.25" customHeight="1">
      <c r="E426"/>
    </row>
    <row r="427" ht="5.25" customHeight="1">
      <c r="E427"/>
    </row>
    <row r="428" ht="5.25" customHeight="1">
      <c r="E428"/>
    </row>
    <row r="429" ht="5.25" customHeight="1">
      <c r="E429"/>
    </row>
    <row r="430" ht="5.25" customHeight="1">
      <c r="E430"/>
    </row>
    <row r="431" ht="5.25" customHeight="1">
      <c r="E431"/>
    </row>
    <row r="432" ht="5.25" customHeight="1">
      <c r="E432"/>
    </row>
    <row r="433" ht="5.25" customHeight="1">
      <c r="E433"/>
    </row>
    <row r="434" ht="5.25" customHeight="1">
      <c r="E434"/>
    </row>
    <row r="435" ht="5.25" customHeight="1">
      <c r="E435"/>
    </row>
    <row r="436" ht="5.25" customHeight="1">
      <c r="E436"/>
    </row>
    <row r="437" ht="5.25" customHeight="1">
      <c r="E437"/>
    </row>
    <row r="438" ht="5.25" customHeight="1">
      <c r="E438"/>
    </row>
    <row r="439" ht="5.25" customHeight="1">
      <c r="E439"/>
    </row>
    <row r="440" ht="5.25" customHeight="1">
      <c r="E440"/>
    </row>
    <row r="441" ht="5.25" customHeight="1">
      <c r="E441"/>
    </row>
    <row r="442" ht="5.25" customHeight="1">
      <c r="E442"/>
    </row>
    <row r="443" ht="5.25" customHeight="1">
      <c r="E443"/>
    </row>
    <row r="444" ht="5.25" customHeight="1">
      <c r="E444"/>
    </row>
    <row r="445" ht="5.25" customHeight="1">
      <c r="E445"/>
    </row>
    <row r="446" ht="5.25" customHeight="1">
      <c r="E446"/>
    </row>
    <row r="447" ht="5.25" customHeight="1">
      <c r="E447"/>
    </row>
    <row r="448" ht="5.25" customHeight="1">
      <c r="E448"/>
    </row>
    <row r="449" ht="5.25" customHeight="1">
      <c r="E449"/>
    </row>
    <row r="450" ht="5.25" customHeight="1">
      <c r="E450"/>
    </row>
    <row r="451" ht="5.25" customHeight="1">
      <c r="E451"/>
    </row>
    <row r="452" ht="5.25" customHeight="1">
      <c r="E452"/>
    </row>
    <row r="453" ht="5.25" customHeight="1">
      <c r="E453"/>
    </row>
    <row r="454" ht="5.25" customHeight="1">
      <c r="E454"/>
    </row>
    <row r="455" ht="5.25" customHeight="1">
      <c r="E455"/>
    </row>
    <row r="456" ht="5.25" customHeight="1">
      <c r="E456"/>
    </row>
    <row r="457" ht="5.25" customHeight="1">
      <c r="E457"/>
    </row>
    <row r="458" ht="5.25" customHeight="1">
      <c r="E458"/>
    </row>
    <row r="459" ht="5.25" customHeight="1">
      <c r="E459"/>
    </row>
    <row r="460" ht="5.25" customHeight="1">
      <c r="E460"/>
    </row>
    <row r="461" ht="5.25" customHeight="1">
      <c r="E461"/>
    </row>
    <row r="462" ht="5.25" customHeight="1">
      <c r="E462"/>
    </row>
    <row r="463" ht="5.25" customHeight="1">
      <c r="E463"/>
    </row>
    <row r="464" ht="5.25" customHeight="1">
      <c r="E464"/>
    </row>
    <row r="465" ht="5.25" customHeight="1">
      <c r="E465"/>
    </row>
    <row r="466" ht="5.25" customHeight="1">
      <c r="E466"/>
    </row>
    <row r="467" ht="5.25" customHeight="1">
      <c r="E467"/>
    </row>
    <row r="468" ht="5.25" customHeight="1">
      <c r="E468"/>
    </row>
    <row r="469" ht="5.25" customHeight="1">
      <c r="E469"/>
    </row>
    <row r="470" ht="5.25" customHeight="1">
      <c r="E470"/>
    </row>
    <row r="471" ht="5.25" customHeight="1">
      <c r="E471"/>
    </row>
    <row r="472" ht="5.25" customHeight="1">
      <c r="E472"/>
    </row>
    <row r="473" ht="5.25" customHeight="1">
      <c r="E473"/>
    </row>
    <row r="474" ht="5.25" customHeight="1">
      <c r="E474"/>
    </row>
    <row r="475" ht="5.25" customHeight="1">
      <c r="E475"/>
    </row>
    <row r="476" ht="5.25" customHeight="1">
      <c r="E476"/>
    </row>
    <row r="477" ht="5.25" customHeight="1">
      <c r="E477"/>
    </row>
    <row r="478" ht="5.25" customHeight="1">
      <c r="E478"/>
    </row>
    <row r="479" ht="5.25" customHeight="1">
      <c r="E479"/>
    </row>
    <row r="480" ht="5.25" customHeight="1">
      <c r="E480"/>
    </row>
    <row r="481" ht="5.25" customHeight="1">
      <c r="E481"/>
    </row>
    <row r="482" ht="5.25" customHeight="1">
      <c r="E482"/>
    </row>
    <row r="483" ht="5.25" customHeight="1">
      <c r="E483"/>
    </row>
    <row r="484" ht="5.25" customHeight="1">
      <c r="E484"/>
    </row>
    <row r="485" ht="5.25" customHeight="1">
      <c r="E485"/>
    </row>
    <row r="486" ht="5.25" customHeight="1">
      <c r="E486"/>
    </row>
    <row r="487" ht="5.25" customHeight="1">
      <c r="E487"/>
    </row>
    <row r="488" ht="5.25" customHeight="1">
      <c r="E488"/>
    </row>
    <row r="489" ht="5.25" customHeight="1">
      <c r="E489"/>
    </row>
    <row r="490" ht="5.25" customHeight="1">
      <c r="E490"/>
    </row>
    <row r="491" ht="5.25" customHeight="1">
      <c r="E491"/>
    </row>
    <row r="492" ht="5.25" customHeight="1">
      <c r="E492"/>
    </row>
    <row r="493" ht="5.25" customHeight="1">
      <c r="E493"/>
    </row>
    <row r="494" ht="5.25" customHeight="1">
      <c r="E494"/>
    </row>
    <row r="495" ht="5.25" customHeight="1">
      <c r="E495"/>
    </row>
    <row r="496" ht="5.25" customHeight="1">
      <c r="E496"/>
    </row>
    <row r="497" ht="5.25" customHeight="1">
      <c r="E497"/>
    </row>
    <row r="498" ht="5.25" customHeight="1">
      <c r="E498"/>
    </row>
    <row r="499" ht="5.25" customHeight="1">
      <c r="E499"/>
    </row>
    <row r="500" ht="5.25" customHeight="1">
      <c r="E500"/>
    </row>
    <row r="501" ht="5.25" customHeight="1">
      <c r="E501"/>
    </row>
    <row r="502" ht="5.25" customHeight="1">
      <c r="E502"/>
    </row>
    <row r="503" ht="5.25" customHeight="1">
      <c r="E503"/>
    </row>
    <row r="504" ht="5.25" customHeight="1">
      <c r="E504"/>
    </row>
    <row r="505" ht="5.25" customHeight="1">
      <c r="E505"/>
    </row>
    <row r="506" ht="5.25" customHeight="1">
      <c r="E506"/>
    </row>
    <row r="507" ht="5.25" customHeight="1">
      <c r="E507"/>
    </row>
    <row r="508" ht="5.25" customHeight="1">
      <c r="E508"/>
    </row>
    <row r="509" ht="5.25" customHeight="1">
      <c r="E509"/>
    </row>
    <row r="510" ht="5.25" customHeight="1">
      <c r="E510"/>
    </row>
    <row r="511" ht="5.25" customHeight="1">
      <c r="E511"/>
    </row>
    <row r="512" ht="5.25" customHeight="1">
      <c r="E512"/>
    </row>
    <row r="513" ht="5.25" customHeight="1">
      <c r="E513"/>
    </row>
    <row r="514" ht="5.25" customHeight="1">
      <c r="E514"/>
    </row>
    <row r="515" ht="5.25" customHeight="1">
      <c r="E515"/>
    </row>
    <row r="516" ht="5.25" customHeight="1">
      <c r="E516"/>
    </row>
    <row r="517" ht="5.25" customHeight="1">
      <c r="E517"/>
    </row>
    <row r="518" ht="5.25" customHeight="1">
      <c r="E518"/>
    </row>
    <row r="519" ht="5.25" customHeight="1">
      <c r="E519"/>
    </row>
    <row r="520" ht="5.25" customHeight="1">
      <c r="E520"/>
    </row>
    <row r="521" ht="5.25" customHeight="1">
      <c r="E521"/>
    </row>
    <row r="522" ht="5.25" customHeight="1">
      <c r="E522"/>
    </row>
    <row r="523" ht="5.25" customHeight="1">
      <c r="E523"/>
    </row>
    <row r="524" ht="5.25" customHeight="1">
      <c r="E524"/>
    </row>
    <row r="525" ht="5.25" customHeight="1">
      <c r="E525"/>
    </row>
    <row r="526" ht="5.25" customHeight="1">
      <c r="E526"/>
    </row>
    <row r="527" ht="5.25" customHeight="1">
      <c r="E527"/>
    </row>
    <row r="528" ht="5.25" customHeight="1">
      <c r="E528"/>
    </row>
    <row r="529" ht="5.25" customHeight="1">
      <c r="E529"/>
    </row>
    <row r="530" ht="5.25" customHeight="1">
      <c r="E530"/>
    </row>
    <row r="531" ht="5.25" customHeight="1">
      <c r="E531"/>
    </row>
    <row r="532" ht="5.25" customHeight="1">
      <c r="E532"/>
    </row>
    <row r="533" ht="5.25" customHeight="1">
      <c r="E533"/>
    </row>
    <row r="534" ht="5.25" customHeight="1">
      <c r="E534"/>
    </row>
    <row r="535" ht="5.25" customHeight="1">
      <c r="E535"/>
    </row>
    <row r="536" ht="5.25" customHeight="1">
      <c r="E536"/>
    </row>
    <row r="537" ht="5.25" customHeight="1">
      <c r="E537"/>
    </row>
    <row r="538" ht="5.25" customHeight="1">
      <c r="E538"/>
    </row>
    <row r="539" ht="5.25" customHeight="1">
      <c r="E539"/>
    </row>
    <row r="540" ht="5.25" customHeight="1">
      <c r="E540"/>
    </row>
    <row r="541" ht="5.25" customHeight="1">
      <c r="E541"/>
    </row>
    <row r="542" ht="5.25" customHeight="1">
      <c r="E542"/>
    </row>
    <row r="543" ht="5.25" customHeight="1">
      <c r="E543"/>
    </row>
    <row r="544" ht="5.25" customHeight="1">
      <c r="E544"/>
    </row>
    <row r="545" ht="5.25" customHeight="1">
      <c r="E545"/>
    </row>
    <row r="546" ht="5.25" customHeight="1">
      <c r="E546"/>
    </row>
    <row r="547" ht="5.25" customHeight="1">
      <c r="E547"/>
    </row>
    <row r="548" ht="5.25" customHeight="1">
      <c r="E548"/>
    </row>
    <row r="549" ht="5.25" customHeight="1">
      <c r="E549"/>
    </row>
    <row r="550" ht="5.25" customHeight="1">
      <c r="E550"/>
    </row>
    <row r="551" ht="5.25" customHeight="1">
      <c r="E551"/>
    </row>
    <row r="552" ht="5.25" customHeight="1">
      <c r="E552"/>
    </row>
    <row r="553" ht="5.25" customHeight="1">
      <c r="E553"/>
    </row>
    <row r="554" ht="5.25" customHeight="1">
      <c r="E554"/>
    </row>
    <row r="555" ht="5.25" customHeight="1">
      <c r="E555"/>
    </row>
    <row r="556" ht="5.25" customHeight="1">
      <c r="E556"/>
    </row>
    <row r="557" ht="5.25" customHeight="1">
      <c r="E557"/>
    </row>
    <row r="558" ht="5.25" customHeight="1">
      <c r="E558"/>
    </row>
    <row r="559" ht="5.25" customHeight="1">
      <c r="E559"/>
    </row>
    <row r="560" ht="5.25" customHeight="1">
      <c r="E560"/>
    </row>
    <row r="561" ht="5.25" customHeight="1">
      <c r="E561"/>
    </row>
    <row r="562" ht="5.25" customHeight="1">
      <c r="E562"/>
    </row>
    <row r="563" ht="5.25" customHeight="1">
      <c r="E563"/>
    </row>
    <row r="564" ht="5.25" customHeight="1">
      <c r="E564"/>
    </row>
    <row r="565" ht="5.25" customHeight="1">
      <c r="E565"/>
    </row>
    <row r="566" ht="5.25" customHeight="1">
      <c r="E566"/>
    </row>
    <row r="567" ht="5.25" customHeight="1">
      <c r="E567"/>
    </row>
    <row r="568" ht="5.25" customHeight="1">
      <c r="E568"/>
    </row>
    <row r="569" ht="5.25" customHeight="1">
      <c r="E569"/>
    </row>
    <row r="570" ht="5.25" customHeight="1">
      <c r="E570"/>
    </row>
    <row r="571" ht="5.25" customHeight="1">
      <c r="E571"/>
    </row>
    <row r="572" ht="5.25" customHeight="1">
      <c r="E572"/>
    </row>
    <row r="573" ht="5.25" customHeight="1">
      <c r="E573"/>
    </row>
    <row r="574" ht="5.25" customHeight="1">
      <c r="E574"/>
    </row>
    <row r="575" ht="5.25" customHeight="1">
      <c r="E575"/>
    </row>
    <row r="576" ht="5.25" customHeight="1">
      <c r="E576"/>
    </row>
    <row r="577" ht="5.25" customHeight="1">
      <c r="E577"/>
    </row>
    <row r="578" ht="5.25" customHeight="1">
      <c r="E578"/>
    </row>
    <row r="579" ht="5.25" customHeight="1">
      <c r="E579"/>
    </row>
    <row r="580" ht="5.25" customHeight="1">
      <c r="E580"/>
    </row>
    <row r="581" ht="5.25" customHeight="1">
      <c r="E581"/>
    </row>
    <row r="582" ht="5.25" customHeight="1">
      <c r="E582"/>
    </row>
    <row r="583" ht="5.25" customHeight="1">
      <c r="E583"/>
    </row>
    <row r="584" ht="5.25" customHeight="1">
      <c r="E584"/>
    </row>
    <row r="585" ht="5.25" customHeight="1">
      <c r="E585"/>
    </row>
    <row r="586" ht="5.25" customHeight="1">
      <c r="E586"/>
    </row>
    <row r="587" ht="5.25" customHeight="1">
      <c r="E587"/>
    </row>
    <row r="588" ht="5.25" customHeight="1">
      <c r="E588"/>
    </row>
    <row r="589" ht="5.25" customHeight="1">
      <c r="E589"/>
    </row>
    <row r="590" ht="5.25" customHeight="1">
      <c r="E590"/>
    </row>
    <row r="591" ht="5.25" customHeight="1">
      <c r="E591"/>
    </row>
    <row r="592" ht="5.25" customHeight="1">
      <c r="E592"/>
    </row>
    <row r="593" ht="5.25" customHeight="1">
      <c r="E593"/>
    </row>
    <row r="594" ht="5.25" customHeight="1">
      <c r="E594"/>
    </row>
    <row r="595" ht="5.25" customHeight="1">
      <c r="E595"/>
    </row>
    <row r="596" ht="5.25" customHeight="1">
      <c r="E596"/>
    </row>
    <row r="597" ht="5.25" customHeight="1">
      <c r="E597"/>
    </row>
    <row r="598" ht="5.25" customHeight="1">
      <c r="E598"/>
    </row>
    <row r="599" ht="5.25" customHeight="1">
      <c r="E599"/>
    </row>
    <row r="600" ht="5.25" customHeight="1">
      <c r="E600"/>
    </row>
    <row r="601" ht="5.25" customHeight="1">
      <c r="E601"/>
    </row>
    <row r="602" ht="5.25" customHeight="1">
      <c r="E602"/>
    </row>
    <row r="603" ht="5.25" customHeight="1">
      <c r="E603"/>
    </row>
    <row r="604" ht="5.25" customHeight="1">
      <c r="E604"/>
    </row>
    <row r="605" ht="5.25" customHeight="1">
      <c r="E605"/>
    </row>
    <row r="606" ht="5.25" customHeight="1">
      <c r="E606"/>
    </row>
    <row r="607" ht="5.25" customHeight="1">
      <c r="E607"/>
    </row>
    <row r="608" ht="5.25" customHeight="1">
      <c r="E608"/>
    </row>
    <row r="609" ht="5.25" customHeight="1">
      <c r="E609"/>
    </row>
    <row r="610" ht="5.25" customHeight="1">
      <c r="E610"/>
    </row>
    <row r="611" ht="5.25" customHeight="1">
      <c r="E611"/>
    </row>
    <row r="612" ht="5.25" customHeight="1">
      <c r="E612"/>
    </row>
    <row r="613" ht="5.25" customHeight="1">
      <c r="E613"/>
    </row>
    <row r="614" ht="5.25" customHeight="1">
      <c r="E614"/>
    </row>
    <row r="615" ht="5.25" customHeight="1">
      <c r="E615"/>
    </row>
    <row r="616" ht="5.25" customHeight="1">
      <c r="E616"/>
    </row>
    <row r="617" ht="5.25" customHeight="1">
      <c r="E617"/>
    </row>
    <row r="618" ht="5.25" customHeight="1">
      <c r="E618"/>
    </row>
    <row r="619" ht="5.25" customHeight="1">
      <c r="E619"/>
    </row>
    <row r="620" ht="5.25" customHeight="1">
      <c r="E620"/>
    </row>
    <row r="621" ht="5.25" customHeight="1">
      <c r="E621"/>
    </row>
    <row r="622" ht="5.25" customHeight="1">
      <c r="E622"/>
    </row>
    <row r="623" ht="5.25" customHeight="1">
      <c r="E623"/>
    </row>
    <row r="624" ht="5.25" customHeight="1">
      <c r="E624"/>
    </row>
    <row r="625" ht="5.25" customHeight="1">
      <c r="E625"/>
    </row>
    <row r="626" ht="5.25" customHeight="1">
      <c r="E626"/>
    </row>
    <row r="627" ht="5.25" customHeight="1">
      <c r="E627"/>
    </row>
    <row r="628" ht="5.25" customHeight="1">
      <c r="E628"/>
    </row>
    <row r="629" ht="5.25" customHeight="1">
      <c r="E629"/>
    </row>
    <row r="630" ht="5.25" customHeight="1">
      <c r="E630"/>
    </row>
    <row r="631" ht="5.25" customHeight="1">
      <c r="E631"/>
    </row>
    <row r="632" ht="5.25" customHeight="1">
      <c r="E632"/>
    </row>
    <row r="633" ht="5.25" customHeight="1">
      <c r="E633"/>
    </row>
    <row r="634" ht="5.25" customHeight="1">
      <c r="E634"/>
    </row>
    <row r="635" ht="5.25" customHeight="1">
      <c r="E635"/>
    </row>
    <row r="636" ht="5.25" customHeight="1">
      <c r="E636"/>
    </row>
    <row r="637" ht="5.25" customHeight="1">
      <c r="E637"/>
    </row>
    <row r="638" ht="5.25" customHeight="1">
      <c r="E638"/>
    </row>
    <row r="639" ht="5.25" customHeight="1">
      <c r="E639"/>
    </row>
    <row r="640" ht="5.25" customHeight="1">
      <c r="E640"/>
    </row>
    <row r="641" ht="5.25" customHeight="1">
      <c r="E641"/>
    </row>
    <row r="642" ht="5.25" customHeight="1">
      <c r="E642"/>
    </row>
    <row r="643" ht="5.25" customHeight="1">
      <c r="E643"/>
    </row>
    <row r="644" ht="5.25" customHeight="1">
      <c r="E644"/>
    </row>
    <row r="645" ht="5.25" customHeight="1">
      <c r="E645"/>
    </row>
    <row r="646" ht="5.25" customHeight="1">
      <c r="E646"/>
    </row>
    <row r="647" ht="5.25" customHeight="1">
      <c r="E647"/>
    </row>
    <row r="648" ht="5.25" customHeight="1">
      <c r="E648"/>
    </row>
    <row r="649" ht="5.25" customHeight="1">
      <c r="E649"/>
    </row>
    <row r="650" ht="5.25" customHeight="1">
      <c r="E650"/>
    </row>
    <row r="651" ht="5.25" customHeight="1">
      <c r="E651"/>
    </row>
    <row r="652" ht="5.25" customHeight="1">
      <c r="E652"/>
    </row>
    <row r="653" ht="5.25" customHeight="1">
      <c r="E653"/>
    </row>
    <row r="654" ht="5.25" customHeight="1">
      <c r="E654"/>
    </row>
    <row r="655" ht="5.25" customHeight="1">
      <c r="E655"/>
    </row>
    <row r="656" ht="5.25" customHeight="1">
      <c r="E656"/>
    </row>
    <row r="657" ht="5.25" customHeight="1">
      <c r="E657"/>
    </row>
    <row r="658" ht="5.25" customHeight="1">
      <c r="E658"/>
    </row>
    <row r="659" ht="5.25" customHeight="1">
      <c r="E659"/>
    </row>
    <row r="660" ht="5.25" customHeight="1">
      <c r="E660"/>
    </row>
    <row r="661" ht="5.25" customHeight="1">
      <c r="E661"/>
    </row>
    <row r="662" ht="5.25" customHeight="1">
      <c r="E662"/>
    </row>
    <row r="663" ht="5.25" customHeight="1">
      <c r="E663"/>
    </row>
    <row r="664" ht="5.25" customHeight="1">
      <c r="E664"/>
    </row>
    <row r="665" ht="5.25" customHeight="1">
      <c r="E665"/>
    </row>
    <row r="666" ht="5.25" customHeight="1">
      <c r="E666"/>
    </row>
    <row r="667" ht="5.25" customHeight="1">
      <c r="E667"/>
    </row>
    <row r="668" ht="5.25" customHeight="1">
      <c r="E668"/>
    </row>
    <row r="669" ht="5.25" customHeight="1">
      <c r="E669"/>
    </row>
    <row r="670" ht="5.25" customHeight="1">
      <c r="E670"/>
    </row>
    <row r="671" ht="5.25" customHeight="1">
      <c r="E671"/>
    </row>
    <row r="672" ht="5.25" customHeight="1">
      <c r="E672"/>
    </row>
    <row r="673" ht="5.25" customHeight="1">
      <c r="E673"/>
    </row>
    <row r="674" ht="5.25" customHeight="1">
      <c r="E674"/>
    </row>
    <row r="675" ht="5.25" customHeight="1">
      <c r="E675"/>
    </row>
    <row r="676" ht="5.25" customHeight="1">
      <c r="E676"/>
    </row>
    <row r="677" ht="5.25" customHeight="1">
      <c r="E677"/>
    </row>
    <row r="678" ht="5.25" customHeight="1">
      <c r="E678"/>
    </row>
    <row r="679" ht="5.25" customHeight="1">
      <c r="E679"/>
    </row>
    <row r="680" ht="5.25" customHeight="1">
      <c r="E680"/>
    </row>
    <row r="681" ht="5.25" customHeight="1">
      <c r="E681"/>
    </row>
    <row r="682" ht="5.25" customHeight="1">
      <c r="E682"/>
    </row>
    <row r="683" ht="5.25" customHeight="1">
      <c r="E683"/>
    </row>
    <row r="684" ht="5.25" customHeight="1">
      <c r="E684"/>
    </row>
    <row r="685" ht="5.25" customHeight="1">
      <c r="E685"/>
    </row>
    <row r="686" ht="5.25" customHeight="1">
      <c r="E686"/>
    </row>
    <row r="687" ht="5.25" customHeight="1">
      <c r="E687"/>
    </row>
    <row r="688" ht="5.25" customHeight="1">
      <c r="E688"/>
    </row>
    <row r="689" ht="5.25" customHeight="1">
      <c r="E689"/>
    </row>
    <row r="690" ht="5.25" customHeight="1">
      <c r="E690"/>
    </row>
    <row r="691" ht="5.25" customHeight="1">
      <c r="E691"/>
    </row>
    <row r="692" ht="5.25" customHeight="1">
      <c r="E692"/>
    </row>
    <row r="693" ht="5.25" customHeight="1">
      <c r="E693"/>
    </row>
    <row r="694" ht="5.25" customHeight="1">
      <c r="E694"/>
    </row>
    <row r="695" ht="5.25" customHeight="1">
      <c r="E695"/>
    </row>
    <row r="696" ht="5.25" customHeight="1">
      <c r="E696"/>
    </row>
    <row r="697" ht="5.25" customHeight="1">
      <c r="E697"/>
    </row>
    <row r="698" ht="5.25" customHeight="1">
      <c r="E698"/>
    </row>
    <row r="699" ht="5.25" customHeight="1">
      <c r="E699"/>
    </row>
    <row r="700" ht="5.25" customHeight="1">
      <c r="E700"/>
    </row>
    <row r="701" ht="5.25" customHeight="1">
      <c r="E701"/>
    </row>
    <row r="702" ht="5.25" customHeight="1">
      <c r="E702"/>
    </row>
    <row r="703" ht="5.25" customHeight="1">
      <c r="E703"/>
    </row>
    <row r="704" ht="5.25" customHeight="1">
      <c r="E704"/>
    </row>
    <row r="705" ht="5.25" customHeight="1">
      <c r="E705"/>
    </row>
    <row r="706" ht="5.25" customHeight="1">
      <c r="E706"/>
    </row>
    <row r="707" ht="5.25" customHeight="1">
      <c r="E707"/>
    </row>
    <row r="708" ht="5.25" customHeight="1">
      <c r="E708"/>
    </row>
    <row r="709" ht="5.25" customHeight="1">
      <c r="E709"/>
    </row>
    <row r="710" ht="5.25" customHeight="1">
      <c r="E710"/>
    </row>
    <row r="711" ht="5.25" customHeight="1">
      <c r="E711"/>
    </row>
    <row r="712" ht="5.25" customHeight="1">
      <c r="E712"/>
    </row>
    <row r="713" ht="5.25" customHeight="1">
      <c r="E713"/>
    </row>
    <row r="714" ht="5.25" customHeight="1">
      <c r="E714"/>
    </row>
    <row r="715" ht="5.25" customHeight="1">
      <c r="E715"/>
    </row>
    <row r="716" ht="5.25" customHeight="1">
      <c r="E716"/>
    </row>
    <row r="717" ht="5.25" customHeight="1">
      <c r="E717"/>
    </row>
    <row r="718" ht="5.25" customHeight="1">
      <c r="E718"/>
    </row>
    <row r="719" ht="5.25" customHeight="1">
      <c r="E719"/>
    </row>
    <row r="720" ht="5.25" customHeight="1">
      <c r="E720"/>
    </row>
    <row r="721" ht="5.25" customHeight="1">
      <c r="E721"/>
    </row>
    <row r="722" ht="5.25" customHeight="1">
      <c r="E722"/>
    </row>
    <row r="723" ht="5.25" customHeight="1">
      <c r="E723"/>
    </row>
    <row r="724" ht="5.25" customHeight="1">
      <c r="E724"/>
    </row>
    <row r="725" ht="5.25" customHeight="1">
      <c r="E725"/>
    </row>
    <row r="726" ht="5.25" customHeight="1">
      <c r="E726"/>
    </row>
    <row r="727" ht="5.25" customHeight="1">
      <c r="E727"/>
    </row>
    <row r="728" ht="5.25" customHeight="1">
      <c r="E728"/>
    </row>
    <row r="729" ht="5.25" customHeight="1">
      <c r="E729"/>
    </row>
    <row r="730" ht="5.25" customHeight="1">
      <c r="E730"/>
    </row>
    <row r="731" ht="5.25" customHeight="1">
      <c r="E731"/>
    </row>
    <row r="732" ht="5.25" customHeight="1">
      <c r="E732"/>
    </row>
    <row r="733" ht="5.25" customHeight="1">
      <c r="E733"/>
    </row>
    <row r="734" ht="5.25" customHeight="1">
      <c r="E734"/>
    </row>
    <row r="735" ht="5.25" customHeight="1">
      <c r="E735"/>
    </row>
    <row r="736" ht="5.25" customHeight="1">
      <c r="E736"/>
    </row>
    <row r="737" ht="5.25" customHeight="1">
      <c r="E737"/>
    </row>
    <row r="738" ht="5.25" customHeight="1">
      <c r="E738"/>
    </row>
    <row r="739" ht="5.25" customHeight="1">
      <c r="E739"/>
    </row>
    <row r="740" ht="5.25" customHeight="1">
      <c r="E740"/>
    </row>
    <row r="741" ht="5.25" customHeight="1">
      <c r="E741"/>
    </row>
    <row r="742" ht="5.25" customHeight="1">
      <c r="E742"/>
    </row>
    <row r="743" ht="5.25" customHeight="1">
      <c r="E743"/>
    </row>
    <row r="744" ht="5.25" customHeight="1">
      <c r="E744"/>
    </row>
    <row r="745" ht="5.25" customHeight="1">
      <c r="E745"/>
    </row>
    <row r="746" ht="5.25" customHeight="1">
      <c r="E746"/>
    </row>
    <row r="747" ht="5.25" customHeight="1">
      <c r="E747"/>
    </row>
    <row r="748" ht="5.25" customHeight="1">
      <c r="E748"/>
    </row>
    <row r="749" ht="5.25" customHeight="1">
      <c r="E749"/>
    </row>
    <row r="750" ht="5.25" customHeight="1">
      <c r="E750"/>
    </row>
    <row r="751" ht="5.25" customHeight="1">
      <c r="E751"/>
    </row>
    <row r="752" ht="5.25" customHeight="1">
      <c r="E752"/>
    </row>
    <row r="753" ht="5.25" customHeight="1">
      <c r="E753"/>
    </row>
    <row r="754" ht="5.25" customHeight="1">
      <c r="E754"/>
    </row>
    <row r="755" ht="5.25" customHeight="1">
      <c r="E755"/>
    </row>
    <row r="756" ht="5.25" customHeight="1">
      <c r="E756"/>
    </row>
    <row r="757" ht="5.25" customHeight="1">
      <c r="E757"/>
    </row>
    <row r="758" ht="5.25" customHeight="1">
      <c r="E758"/>
    </row>
    <row r="759" ht="5.25" customHeight="1">
      <c r="E759"/>
    </row>
    <row r="760" ht="5.25" customHeight="1">
      <c r="E760"/>
    </row>
    <row r="761" ht="5.25" customHeight="1">
      <c r="E761"/>
    </row>
    <row r="762" ht="5.25" customHeight="1">
      <c r="E762"/>
    </row>
    <row r="763" ht="5.25" customHeight="1">
      <c r="E763"/>
    </row>
    <row r="764" ht="5.25" customHeight="1">
      <c r="E764"/>
    </row>
    <row r="765" ht="5.25" customHeight="1">
      <c r="E765"/>
    </row>
    <row r="766" ht="5.25" customHeight="1">
      <c r="E766"/>
    </row>
    <row r="767" ht="5.25" customHeight="1">
      <c r="E767"/>
    </row>
    <row r="768" ht="5.25" customHeight="1">
      <c r="E768"/>
    </row>
    <row r="769" ht="5.25" customHeight="1">
      <c r="E769"/>
    </row>
    <row r="770" ht="5.25" customHeight="1">
      <c r="E770"/>
    </row>
    <row r="771" ht="5.25" customHeight="1">
      <c r="E771"/>
    </row>
    <row r="772" ht="5.25" customHeight="1">
      <c r="E772"/>
    </row>
    <row r="773" ht="5.25" customHeight="1">
      <c r="E773"/>
    </row>
    <row r="774" ht="5.25" customHeight="1">
      <c r="E774"/>
    </row>
    <row r="775" ht="5.25" customHeight="1">
      <c r="E775"/>
    </row>
    <row r="776" ht="5.25" customHeight="1">
      <c r="E776"/>
    </row>
    <row r="777" ht="5.25" customHeight="1">
      <c r="E777"/>
    </row>
    <row r="778" ht="5.25" customHeight="1">
      <c r="E778"/>
    </row>
    <row r="779" ht="5.25" customHeight="1">
      <c r="E779"/>
    </row>
    <row r="780" ht="5.25" customHeight="1">
      <c r="E780"/>
    </row>
    <row r="781" ht="5.25" customHeight="1">
      <c r="E781"/>
    </row>
    <row r="782" ht="5.25" customHeight="1">
      <c r="E782"/>
    </row>
    <row r="783" ht="5.25" customHeight="1">
      <c r="E783"/>
    </row>
    <row r="784" ht="5.25" customHeight="1">
      <c r="E784"/>
    </row>
    <row r="785" ht="5.25" customHeight="1">
      <c r="E785"/>
    </row>
    <row r="786" ht="5.25" customHeight="1">
      <c r="E786"/>
    </row>
    <row r="787" ht="5.25" customHeight="1">
      <c r="E787"/>
    </row>
    <row r="788" ht="5.25" customHeight="1">
      <c r="E788"/>
    </row>
    <row r="789" ht="5.25" customHeight="1">
      <c r="E789"/>
    </row>
    <row r="790" ht="5.25" customHeight="1">
      <c r="E790"/>
    </row>
    <row r="791" ht="5.25" customHeight="1">
      <c r="E791"/>
    </row>
    <row r="792" ht="5.25" customHeight="1">
      <c r="E792"/>
    </row>
    <row r="793" ht="5.25" customHeight="1">
      <c r="E793"/>
    </row>
  </sheetData>
  <sheetProtection/>
  <mergeCells count="149">
    <mergeCell ref="C90:D90"/>
    <mergeCell ref="C96:D96"/>
    <mergeCell ref="E70:E71"/>
    <mergeCell ref="A102:A103"/>
    <mergeCell ref="B102:B103"/>
    <mergeCell ref="C102:D103"/>
    <mergeCell ref="E102:E103"/>
    <mergeCell ref="C101:D101"/>
    <mergeCell ref="C97:D97"/>
    <mergeCell ref="C84:D84"/>
    <mergeCell ref="C86:D86"/>
    <mergeCell ref="C87:D87"/>
    <mergeCell ref="C88:D88"/>
    <mergeCell ref="C75:D75"/>
    <mergeCell ref="C80:D80"/>
    <mergeCell ref="C82:D82"/>
    <mergeCell ref="C85:D85"/>
    <mergeCell ref="C78:D78"/>
    <mergeCell ref="C81:D81"/>
    <mergeCell ref="C79:D79"/>
    <mergeCell ref="C53:D53"/>
    <mergeCell ref="B52:B53"/>
    <mergeCell ref="C67:D67"/>
    <mergeCell ref="C68:D68"/>
    <mergeCell ref="C69:D69"/>
    <mergeCell ref="B70:B71"/>
    <mergeCell ref="C70:D71"/>
    <mergeCell ref="C59:D59"/>
    <mergeCell ref="C64:D64"/>
    <mergeCell ref="C65:D65"/>
    <mergeCell ref="A152:E152"/>
    <mergeCell ref="C41:D41"/>
    <mergeCell ref="C42:D42"/>
    <mergeCell ref="A129:D129"/>
    <mergeCell ref="C114:D114"/>
    <mergeCell ref="C89:D89"/>
    <mergeCell ref="C58:D58"/>
    <mergeCell ref="C52:D52"/>
    <mergeCell ref="C83:D83"/>
    <mergeCell ref="C54:D54"/>
    <mergeCell ref="E39:E40"/>
    <mergeCell ref="C46:D46"/>
    <mergeCell ref="C73:D73"/>
    <mergeCell ref="C74:D74"/>
    <mergeCell ref="C51:D51"/>
    <mergeCell ref="C77:D77"/>
    <mergeCell ref="C72:D72"/>
    <mergeCell ref="C62:D62"/>
    <mergeCell ref="C63:D63"/>
    <mergeCell ref="C55:D55"/>
    <mergeCell ref="A51:A53"/>
    <mergeCell ref="C57:D57"/>
    <mergeCell ref="C76:D76"/>
    <mergeCell ref="C60:D60"/>
    <mergeCell ref="C61:D61"/>
    <mergeCell ref="C33:D33"/>
    <mergeCell ref="A39:A40"/>
    <mergeCell ref="B39:B40"/>
    <mergeCell ref="A70:A71"/>
    <mergeCell ref="C47:D47"/>
    <mergeCell ref="C48:D48"/>
    <mergeCell ref="C49:D49"/>
    <mergeCell ref="C35:D35"/>
    <mergeCell ref="C24:D24"/>
    <mergeCell ref="C31:D31"/>
    <mergeCell ref="C34:D34"/>
    <mergeCell ref="C28:D28"/>
    <mergeCell ref="C36:D36"/>
    <mergeCell ref="C37:D37"/>
    <mergeCell ref="C38:D38"/>
    <mergeCell ref="C2:D3"/>
    <mergeCell ref="C4:D4"/>
    <mergeCell ref="C22:D22"/>
    <mergeCell ref="C44:D44"/>
    <mergeCell ref="C43:D43"/>
    <mergeCell ref="C25:D25"/>
    <mergeCell ref="C26:D26"/>
    <mergeCell ref="C27:D27"/>
    <mergeCell ref="C29:D29"/>
    <mergeCell ref="C30:D30"/>
    <mergeCell ref="C6:D6"/>
    <mergeCell ref="A1:E1"/>
    <mergeCell ref="E2:E3"/>
    <mergeCell ref="C16:D16"/>
    <mergeCell ref="C11:D11"/>
    <mergeCell ref="C12:D12"/>
    <mergeCell ref="C13:D13"/>
    <mergeCell ref="A2:A3"/>
    <mergeCell ref="B2:B3"/>
    <mergeCell ref="C5:D5"/>
    <mergeCell ref="C14:D14"/>
    <mergeCell ref="C7:D7"/>
    <mergeCell ref="C10:D10"/>
    <mergeCell ref="C9:D9"/>
    <mergeCell ref="C17:D17"/>
    <mergeCell ref="C18:D18"/>
    <mergeCell ref="C8:D8"/>
    <mergeCell ref="C50:D50"/>
    <mergeCell ref="C56:D56"/>
    <mergeCell ref="C32:D32"/>
    <mergeCell ref="C21:D21"/>
    <mergeCell ref="C19:D19"/>
    <mergeCell ref="C15:D15"/>
    <mergeCell ref="C20:D20"/>
    <mergeCell ref="C23:D23"/>
    <mergeCell ref="C45:D45"/>
    <mergeCell ref="C39:D40"/>
    <mergeCell ref="B99:B101"/>
    <mergeCell ref="B112:B113"/>
    <mergeCell ref="C113:D113"/>
    <mergeCell ref="C112:D112"/>
    <mergeCell ref="C110:D110"/>
    <mergeCell ref="C98:D98"/>
    <mergeCell ref="C99:D99"/>
    <mergeCell ref="B94:B95"/>
    <mergeCell ref="C91:D91"/>
    <mergeCell ref="C93:D93"/>
    <mergeCell ref="C94:D94"/>
    <mergeCell ref="C95:D95"/>
    <mergeCell ref="C92:D92"/>
    <mergeCell ref="C116:D116"/>
    <mergeCell ref="C109:D109"/>
    <mergeCell ref="A131:E131"/>
    <mergeCell ref="C115:D115"/>
    <mergeCell ref="C119:D119"/>
    <mergeCell ref="C111:D111"/>
    <mergeCell ref="B108:B109"/>
    <mergeCell ref="C121:D121"/>
    <mergeCell ref="C117:D117"/>
    <mergeCell ref="A139:E139"/>
    <mergeCell ref="C104:D104"/>
    <mergeCell ref="C105:D105"/>
    <mergeCell ref="C107:D107"/>
    <mergeCell ref="C125:D125"/>
    <mergeCell ref="C122:D122"/>
    <mergeCell ref="C106:D106"/>
    <mergeCell ref="C108:D108"/>
    <mergeCell ref="A134:E134"/>
    <mergeCell ref="A133:E133"/>
    <mergeCell ref="C66:D66"/>
    <mergeCell ref="C100:D100"/>
    <mergeCell ref="A132:E132"/>
    <mergeCell ref="C123:D123"/>
    <mergeCell ref="C124:D124"/>
    <mergeCell ref="C127:D127"/>
    <mergeCell ref="C126:D126"/>
    <mergeCell ref="C118:D118"/>
    <mergeCell ref="C128:D128"/>
    <mergeCell ref="C120:D1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&amp;R&amp;K000000Tabela Nr 3 
do Uchwały Rady Powiatu Wołomińskiego Nr   XXXV-389/2013
z dnia 28 listopada  2013 r.</oddHeader>
  </headerFooter>
  <rowBreaks count="4" manualBreakCount="4">
    <brk id="38" max="4" man="1"/>
    <brk id="69" max="4" man="1"/>
    <brk id="101" max="4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2013-12-03T10:20:47Z</cp:lastPrinted>
  <dcterms:modified xsi:type="dcterms:W3CDTF">2013-12-05T08:14:03Z</dcterms:modified>
  <cp:category/>
  <cp:version/>
  <cp:contentType/>
  <cp:contentStatus/>
</cp:coreProperties>
</file>